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ED096C51-45F4-4AC1-B99F-24547D041C8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B6" i="1"/>
  <c r="C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<sst xmlns="http://schemas.openxmlformats.org/spreadsheetml/2006/main" count="48" uniqueCount="21">
  <si>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</si>
  <si>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</si>
  <si>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</si>
  <si>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</si>
  <si>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</si>
  <si>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</si>
  <si>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</si>
  <si>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</si>
  <si>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</si>
  <si>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</si>
  <si>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</si>
  <si>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</si>
  <si>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</si>
  <si>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</si>
  <si>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</si>
  <si>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U13</t>
  </si>
  <si>
    <t>Jerguš KATRINEC</t>
  </si>
  <si>
    <t>Trenčín</t>
  </si>
  <si>
    <t>ř.ř.</t>
  </si>
  <si>
    <t>Pyszko Boris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</si>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</sst>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U22" sqref="U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52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Jerguš KATRINEC</v>
      </c>
      <c r="C10" s="22" t="str">
        <f>CONCATENATE(M10,N10,O10,P10,Q10,R10,S10)</f>
        <v>Trenčín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Jerguš KATRINEC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Trenčín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Pyszko Boris</v>
      </c>
      <c r="C11" s="22" t="str">
        <f t="shared" ref="C11" si="1">CONCATENATE(M11,N11,O11,P11,Q11,R11,S11)</f>
        <v>Jabl.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Pyszko Boris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4. ročník „O ZLATÉ JABLKO “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27.1.2024 </v>
      </c>
      <c r="E4" s="54" t="str">
        <f>CONCATENATE([1]List1!$A$5)</f>
        <v>Hmotnost:</v>
      </c>
      <c r="F4" s="136" t="str">
        <f>IF(Z23=1,(CONCATENATE(AA6," ",L4," kg")),T27)</f>
        <v>U13 52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52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U13</v>
      </c>
      <c r="C6" s="67">
        <f>'[3]Rozdělení do hmotností'!$C$69</f>
        <v>0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U13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52</v>
      </c>
      <c r="D7" s="62" t="s">
        <v>16</v>
      </c>
      <c r="E7" s="10" t="s">
        <v>17</v>
      </c>
      <c r="F7" s="9">
        <v>2013</v>
      </c>
      <c r="G7" s="63">
        <v>110</v>
      </c>
      <c r="H7" s="64">
        <v>52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52</v>
      </c>
      <c r="D8" s="85" t="s">
        <v>19</v>
      </c>
      <c r="E8" s="86" t="s">
        <v>20</v>
      </c>
      <c r="F8" s="35">
        <v>2012</v>
      </c>
      <c r="G8" s="87">
        <v>174</v>
      </c>
      <c r="H8" s="88">
        <v>48.2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U13</v>
      </c>
      <c r="AC11" t="str">
        <f t="shared" si="4"/>
        <v>U13</v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Jablunkov,  27.1.2024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4. ročník „O ZLATÉ JABLKO “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Jablunkov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U13 52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Jerguš KATRINEC</v>
      </c>
      <c r="B7" s="168" t="str">
        <f>IF('Vážní listina'!D7="","",'Vážní listina'!E7)</f>
        <v>Trenčín</v>
      </c>
      <c r="C7" s="179"/>
      <c r="D7" s="170">
        <f>'Vážní listina'!A7</f>
        <v>1</v>
      </c>
      <c r="E7" s="149">
        <v>2</v>
      </c>
      <c r="F7" s="26">
        <v>5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5</v>
      </c>
      <c r="U7" s="157">
        <f>F8+I8+L8+O8+R8</f>
        <v>4</v>
      </c>
      <c r="V7" s="186">
        <f>G7+J7+M7+P7+S7</f>
        <v>0</v>
      </c>
      <c r="W7" s="184">
        <f>IF($AC$8=0,"",(IF(F7&gt;2,1,2)))</f>
        <v>1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4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Pyszko Boris</v>
      </c>
      <c r="B9" s="173" t="str">
        <f>IF('Vážní listina'!D8="","",'Vážní listina'!E8)</f>
        <v>Jabl.</v>
      </c>
      <c r="C9" s="175"/>
      <c r="D9" s="174">
        <f>'Vážní listina'!A8</f>
        <v>2</v>
      </c>
      <c r="E9" s="143">
        <v>1</v>
      </c>
      <c r="F9" s="73">
        <v>0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0</v>
      </c>
      <c r="U9" s="160">
        <f>F10+I10+L10+O10+R10</f>
        <v>0</v>
      </c>
      <c r="V9" s="188">
        <f>G9+J9+M9+P9+S9</f>
        <v>0</v>
      </c>
      <c r="W9" s="178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0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Jablunkov,  27.1.2024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92</v>
      </c>
      <c r="J5" s="34">
        <f>[5]Strategie!$B3</f>
        <v>0</v>
      </c>
      <c r="K5" s="34">
        <f>[5]Strategie!$H3</f>
        <v>92</v>
      </c>
      <c r="M5" s="34">
        <f>[5]Strategie!$B3</f>
        <v>0</v>
      </c>
      <c r="N5" s="34">
        <f>[5]Strategie!$H3</f>
        <v>92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U13</v>
      </c>
      <c r="H7" s="34" t="str">
        <f>[5]Strategie!$H5</f>
        <v/>
      </c>
      <c r="J7" s="34" t="str">
        <f>[5]Strategie!$B5</f>
        <v>U13</v>
      </c>
      <c r="K7" s="34" t="str">
        <f>[5]Strategie!$H5</f>
        <v/>
      </c>
      <c r="M7" s="34" t="str">
        <f>[5]Strategie!$B5</f>
        <v>U13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U13</v>
      </c>
      <c r="H8" s="34" t="str">
        <f>[5]Strategie!$H6</f>
        <v/>
      </c>
      <c r="J8" s="34" t="str">
        <f>[5]Strategie!$B6</f>
        <v>U13</v>
      </c>
      <c r="K8" s="34" t="str">
        <f>[5]Strategie!$H6</f>
        <v/>
      </c>
      <c r="M8" s="34" t="str">
        <f>[5]Strategie!$B6</f>
        <v>U13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U13</v>
      </c>
      <c r="H9" s="34" t="str">
        <f>[5]Strategie!$H7</f>
        <v/>
      </c>
      <c r="J9" s="34" t="str">
        <f>[5]Strategie!$B7</f>
        <v>U13</v>
      </c>
      <c r="K9" s="34" t="str">
        <f>[5]Strategie!$H7</f>
        <v/>
      </c>
      <c r="M9" s="34" t="str">
        <f>[5]Strategie!$B7</f>
        <v>U13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U13</v>
      </c>
      <c r="H10" s="34" t="str">
        <f>[5]Strategie!$H8</f>
        <v/>
      </c>
      <c r="J10" s="34" t="str">
        <f>[5]Strategie!$B8</f>
        <v>U13</v>
      </c>
      <c r="K10" s="34" t="str">
        <f>[5]Strategie!$H8</f>
        <v/>
      </c>
      <c r="M10" s="34" t="str">
        <f>[5]Strategie!$B8</f>
        <v>U13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U13</v>
      </c>
      <c r="H11" s="34" t="str">
        <f>[5]Strategie!$H9</f>
        <v/>
      </c>
      <c r="J11" s="34" t="str">
        <f>[5]Strategie!$B9</f>
        <v>U13</v>
      </c>
      <c r="K11" s="34" t="str">
        <f>[5]Strategie!$H9</f>
        <v/>
      </c>
      <c r="M11" s="34" t="str">
        <f>[5]Strategie!$B9</f>
        <v>U13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U13</v>
      </c>
      <c r="H12" s="34" t="str">
        <f>[5]Strategie!$H10</f>
        <v/>
      </c>
      <c r="J12" s="34" t="str">
        <f>[5]Strategie!$B10</f>
        <v>U13</v>
      </c>
      <c r="K12" s="34" t="str">
        <f>[5]Strategie!$H10</f>
        <v/>
      </c>
      <c r="M12" s="34" t="str">
        <f>[5]Strategie!$B10</f>
        <v>U13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U15</v>
      </c>
      <c r="H13" s="34" t="str">
        <f>[5]Strategie!$H11</f>
        <v/>
      </c>
      <c r="J13" s="34" t="str">
        <f>[5]Strategie!$B11</f>
        <v>U15</v>
      </c>
      <c r="K13" s="34" t="str">
        <f>[5]Strategie!$H11</f>
        <v/>
      </c>
      <c r="M13" s="34" t="str">
        <f>[5]Strategie!$B11</f>
        <v>U15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U15</v>
      </c>
      <c r="H14" s="34" t="str">
        <f>[5]Strategie!$H12</f>
        <v/>
      </c>
      <c r="J14" s="34" t="str">
        <f>[5]Strategie!$B12</f>
        <v>U15</v>
      </c>
      <c r="K14" s="34" t="str">
        <f>[5]Strategie!$H12</f>
        <v/>
      </c>
      <c r="M14" s="34" t="str">
        <f>[5]Strategie!$B12</f>
        <v>U15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U15</v>
      </c>
      <c r="H15" s="34" t="str">
        <f>[5]Strategie!$H13</f>
        <v/>
      </c>
      <c r="J15" s="34" t="str">
        <f>[5]Strategie!$B13</f>
        <v>U15</v>
      </c>
      <c r="K15" s="34" t="str">
        <f>[5]Strategie!$H13</f>
        <v/>
      </c>
      <c r="M15" s="34" t="str">
        <f>[5]Strategie!$B13</f>
        <v>U15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C příp</v>
      </c>
      <c r="H16" s="34" t="str">
        <f>[5]Strategie!$H14</f>
        <v/>
      </c>
      <c r="J16" s="34" t="str">
        <f>[5]Strategie!$B14</f>
        <v>C příp</v>
      </c>
      <c r="K16" s="34" t="str">
        <f>[5]Strategie!$H14</f>
        <v/>
      </c>
      <c r="M16" s="34" t="str">
        <f>[5]Strategie!$B14</f>
        <v>C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C příp</v>
      </c>
      <c r="H17" s="34" t="str">
        <f>[5]Strategie!$H15</f>
        <v/>
      </c>
      <c r="J17" s="34" t="str">
        <f>[5]Strategie!$B15</f>
        <v>C příp</v>
      </c>
      <c r="K17" s="34" t="str">
        <f>[5]Strategie!$H15</f>
        <v/>
      </c>
      <c r="M17" s="34" t="str">
        <f>[5]Strategie!$B15</f>
        <v>C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C příp</v>
      </c>
      <c r="H18" s="34" t="str">
        <f>[5]Strategie!$H16</f>
        <v/>
      </c>
      <c r="J18" s="34" t="str">
        <f>[5]Strategie!$B16</f>
        <v>C příp</v>
      </c>
      <c r="K18" s="34" t="str">
        <f>[5]Strategie!$H16</f>
        <v/>
      </c>
      <c r="M18" s="34" t="str">
        <f>[5]Strategie!$B16</f>
        <v>C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C příp</v>
      </c>
      <c r="H19" s="34" t="str">
        <f>[5]Strategie!$H17</f>
        <v/>
      </c>
      <c r="J19" s="34" t="str">
        <f>[5]Strategie!$B17</f>
        <v>C příp</v>
      </c>
      <c r="K19" s="34" t="str">
        <f>[5]Strategie!$H17</f>
        <v/>
      </c>
      <c r="M19" s="34" t="str">
        <f>[5]Strategie!$B17</f>
        <v>C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B příp</v>
      </c>
      <c r="H23" s="34" t="str">
        <f>[5]Strategie!$H21</f>
        <v/>
      </c>
      <c r="J23" s="34" t="str">
        <f>[5]Strategie!$B21</f>
        <v>B příp</v>
      </c>
      <c r="K23" s="34" t="str">
        <f>[5]Strategie!$H21</f>
        <v/>
      </c>
      <c r="M23" s="34" t="str">
        <f>[5]Strategie!$B21</f>
        <v>B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B příp</v>
      </c>
      <c r="H24" s="34" t="str">
        <f>[5]Strategie!$H22</f>
        <v/>
      </c>
      <c r="J24" s="34" t="str">
        <f>[5]Strategie!$B22</f>
        <v>B příp</v>
      </c>
      <c r="K24" s="34" t="str">
        <f>[5]Strategie!$H22</f>
        <v/>
      </c>
      <c r="M24" s="34" t="str">
        <f>[5]Strategie!$B22</f>
        <v>B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B příp</v>
      </c>
      <c r="H25" s="34" t="str">
        <f>[5]Strategie!$H23</f>
        <v/>
      </c>
      <c r="J25" s="34" t="str">
        <f>[5]Strategie!$B23</f>
        <v>B příp</v>
      </c>
      <c r="K25" s="34" t="str">
        <f>[5]Strategie!$H23</f>
        <v/>
      </c>
      <c r="M25" s="34" t="str">
        <f>[5]Strategie!$B23</f>
        <v>B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B příp</v>
      </c>
      <c r="H26" s="34" t="str">
        <f>[5]Strategie!$H24</f>
        <v/>
      </c>
      <c r="J26" s="34" t="str">
        <f>[5]Strategie!$B24</f>
        <v>B příp</v>
      </c>
      <c r="K26" s="34" t="str">
        <f>[5]Strategie!$H24</f>
        <v/>
      </c>
      <c r="M26" s="34" t="str">
        <f>[5]Strategie!$B24</f>
        <v>B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A příp</v>
      </c>
      <c r="H30" s="34" t="str">
        <f>[5]Strategie!$H28</f>
        <v/>
      </c>
      <c r="J30" s="34" t="str">
        <f>[5]Strategie!$B28</f>
        <v>A příp</v>
      </c>
      <c r="K30" s="34" t="str">
        <f>[5]Strategie!$H28</f>
        <v/>
      </c>
      <c r="M30" s="34" t="str">
        <f>[5]Strategie!$B28</f>
        <v>A příp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A příp</v>
      </c>
      <c r="H31" s="34" t="str">
        <f>[5]Strategie!$H29</f>
        <v/>
      </c>
      <c r="J31" s="34" t="str">
        <f>[5]Strategie!$B29</f>
        <v>A příp</v>
      </c>
      <c r="K31" s="34" t="str">
        <f>[5]Strategie!$H29</f>
        <v/>
      </c>
      <c r="M31" s="34" t="str">
        <f>[5]Strategie!$B29</f>
        <v>A příp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A příp</v>
      </c>
      <c r="H32" s="34" t="str">
        <f>[5]Strategie!$H30</f>
        <v/>
      </c>
      <c r="J32" s="34" t="str">
        <f>[5]Strategie!$B30</f>
        <v>A příp</v>
      </c>
      <c r="K32" s="34" t="str">
        <f>[5]Strategie!$H30</f>
        <v/>
      </c>
      <c r="M32" s="34" t="str">
        <f>[5]Strategie!$B30</f>
        <v>A příp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A příp</v>
      </c>
      <c r="H33" s="34" t="str">
        <f>[5]Strategie!$H31</f>
        <v/>
      </c>
      <c r="J33" s="34" t="str">
        <f>[5]Strategie!$B31</f>
        <v>A příp</v>
      </c>
      <c r="K33" s="34" t="str">
        <f>[5]Strategie!$H31</f>
        <v/>
      </c>
      <c r="M33" s="34" t="str">
        <f>[5]Strategie!$B31</f>
        <v>A příp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A příp</v>
      </c>
      <c r="H34" s="34" t="str">
        <f>[5]Strategie!$H32</f>
        <v/>
      </c>
      <c r="J34" s="34" t="str">
        <f>[5]Strategie!$B32</f>
        <v>A příp</v>
      </c>
      <c r="K34" s="34" t="str">
        <f>[5]Strategie!$H32</f>
        <v/>
      </c>
      <c r="M34" s="34" t="str">
        <f>[5]Strategie!$B32</f>
        <v>A příp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WU15</v>
      </c>
      <c r="H35" s="34" t="str">
        <f>[5]Strategie!$H33</f>
        <v/>
      </c>
      <c r="J35" s="34" t="str">
        <f>[5]Strategie!$B33</f>
        <v>WU15</v>
      </c>
      <c r="K35" s="34" t="str">
        <f>[5]Strategie!$H33</f>
        <v/>
      </c>
      <c r="M35" s="34" t="str">
        <f>[5]Strategie!$B33</f>
        <v>WU15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WU15</v>
      </c>
      <c r="H36" s="34" t="str">
        <f>[5]Strategie!$H34</f>
        <v/>
      </c>
      <c r="J36" s="34" t="str">
        <f>[5]Strategie!$B34</f>
        <v>WU15</v>
      </c>
      <c r="K36" s="34" t="str">
        <f>[5]Strategie!$H34</f>
        <v/>
      </c>
      <c r="M36" s="34" t="str">
        <f>[5]Strategie!$B34</f>
        <v>WU15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WU15</v>
      </c>
      <c r="H37" s="34" t="str">
        <f>[5]Strategie!$H35</f>
        <v/>
      </c>
      <c r="J37" s="34" t="str">
        <f>[5]Strategie!$B35</f>
        <v>WU15</v>
      </c>
      <c r="K37" s="34" t="str">
        <f>[5]Strategie!$H35</f>
        <v/>
      </c>
      <c r="M37" s="34" t="str">
        <f>[5]Strategie!$B35</f>
        <v>WU15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WU15</v>
      </c>
      <c r="H38" s="34" t="str">
        <f>[5]Strategie!$H36</f>
        <v/>
      </c>
      <c r="J38" s="34" t="str">
        <f>[5]Strategie!$B36</f>
        <v>WU15</v>
      </c>
      <c r="K38" s="34" t="str">
        <f>[5]Strategie!$H36</f>
        <v/>
      </c>
      <c r="M38" s="34" t="str">
        <f>[5]Strategie!$B36</f>
        <v>WU15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2024-01-27T13:13:35Z</cp:lastPrinted>
  <dcterms:created xsi:type="dcterms:W3CDTF">2002-01-25T08:02:23Z</dcterms:created>
  <dcterms:modified xsi:type="dcterms:W3CDTF">2024-01-28T13:55:13Z</dcterms:modified>
</cp:coreProperties>
</file>