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12105" yWindow="-15" windowWidth="11940" windowHeight="10080" tabRatio="751"/>
  </bookViews>
  <sheets>
    <sheet name="Pořadí zápasníků" sheetId="3" r:id="rId1"/>
    <sheet name="Vážní listina" sheetId="1" r:id="rId2"/>
    <sheet name="Tabulka kvalifikace" sheetId="4" r:id="rId3"/>
    <sheet name="Tabulka finále" sheetId="11" r:id="rId4"/>
    <sheet name="Informační tabule" sheetId="21" state="hidden" r:id="rId5"/>
  </sheets>
  <externalReferences>
    <externalReference r:id="rId6"/>
  </externalReferences>
  <definedNames>
    <definedName name="_xlnm.Print_Titles" localSheetId="0">'Pořadí zápasníků'!$1:$9</definedName>
    <definedName name="_xlnm.Print_Titles" localSheetId="2">'Tabulka kvalifikace'!$6:$6</definedName>
    <definedName name="_xlnm.Print_Area" localSheetId="0">'Pořadí zápasníků'!$A$1:$C$23</definedName>
    <definedName name="_xlnm.Print_Area" localSheetId="3">'Tabulka finále'!$A$1:$R$59</definedName>
    <definedName name="_xlnm.Print_Area" localSheetId="2">'Tabulka kvalifikace'!$A$1:$AB$48</definedName>
    <definedName name="_xlnm.Print_Area" localSheetId="1">'Vážní listina'!$A$1:$I$22</definedName>
  </definedNames>
  <calcPr calcId="125725"/>
</workbook>
</file>

<file path=xl/calcChain.xml><?xml version="1.0" encoding="utf-8"?>
<calcChain xmlns="http://schemas.openxmlformats.org/spreadsheetml/2006/main">
  <c r="B1" i="21"/>
  <c r="I3" l="1"/>
  <c r="A7"/>
  <c r="F3" l="1"/>
  <c r="B3" l="1"/>
  <c r="H7" l="1"/>
  <c r="C7" l="1"/>
  <c r="B7"/>
  <c r="J3" l="1"/>
  <c r="H5" l="1"/>
  <c r="J5" l="1"/>
  <c r="A9" l="1"/>
  <c r="A24" l="1"/>
  <c r="A23"/>
  <c r="C23" l="1"/>
  <c r="F23"/>
  <c r="H23"/>
  <c r="K23"/>
  <c r="B23"/>
  <c r="C24"/>
  <c r="B24"/>
  <c r="F24"/>
  <c r="K24"/>
  <c r="H24"/>
  <c r="A21" l="1"/>
  <c r="C21" l="1"/>
  <c r="H21"/>
  <c r="K21"/>
  <c r="B21"/>
  <c r="F21"/>
  <c r="A19"/>
  <c r="A17"/>
  <c r="A20"/>
  <c r="C19" l="1"/>
  <c r="F19"/>
  <c r="B19"/>
  <c r="K19"/>
  <c r="H19"/>
  <c r="C20"/>
  <c r="H20"/>
  <c r="F20"/>
  <c r="B20"/>
  <c r="K20"/>
  <c r="C17"/>
  <c r="H17"/>
  <c r="K17"/>
  <c r="F17"/>
  <c r="B17"/>
  <c r="A18" l="1"/>
  <c r="A22"/>
  <c r="C18" l="1"/>
  <c r="K18"/>
  <c r="F18"/>
  <c r="H18"/>
  <c r="B18"/>
  <c r="C22"/>
  <c r="H22"/>
  <c r="F22"/>
  <c r="B22"/>
  <c r="K22"/>
  <c r="A16" l="1"/>
  <c r="C16" l="1"/>
  <c r="K16"/>
  <c r="F16"/>
  <c r="H16"/>
  <c r="B16"/>
  <c r="A13" l="1"/>
  <c r="A12"/>
  <c r="C13" l="1"/>
  <c r="B13"/>
  <c r="H13"/>
  <c r="F13"/>
  <c r="K13"/>
  <c r="A14"/>
  <c r="C12"/>
  <c r="H12"/>
  <c r="F12"/>
  <c r="K12"/>
  <c r="B12"/>
  <c r="C14" l="1"/>
  <c r="B14"/>
  <c r="F14"/>
  <c r="K14"/>
  <c r="H14"/>
  <c r="A15"/>
  <c r="C15" l="1"/>
  <c r="B15"/>
  <c r="H15"/>
  <c r="F15"/>
  <c r="K15"/>
  <c r="A5" l="1"/>
  <c r="B5" s="1"/>
  <c r="P3" s="1"/>
  <c r="A11" l="1"/>
  <c r="C11" l="1"/>
  <c r="H11"/>
  <c r="B11"/>
  <c r="K11"/>
  <c r="F11"/>
  <c r="H9" l="1"/>
  <c r="K9"/>
  <c r="A10" l="1"/>
  <c r="B9"/>
  <c r="F9"/>
  <c r="C9"/>
  <c r="C10" l="1"/>
  <c r="F10"/>
  <c r="B10"/>
  <c r="K10"/>
  <c r="H10"/>
</calcChain>
</file>

<file path=xl/sharedStrings.xml><?xml version="1.0" encoding="utf-8"?>
<sst xmlns="http://schemas.openxmlformats.org/spreadsheetml/2006/main" count="430" uniqueCount="99">
  <si>
    <t>los</t>
  </si>
  <si>
    <t>finále</t>
  </si>
  <si>
    <t>xxx</t>
  </si>
  <si>
    <t>B</t>
  </si>
  <si>
    <t>x</t>
  </si>
  <si>
    <t>dis.</t>
  </si>
  <si>
    <t>pořadí</t>
  </si>
  <si>
    <t/>
  </si>
  <si>
    <t>VL</t>
  </si>
  <si>
    <t>ml.ž U13</t>
  </si>
  <si>
    <t>v.s.</t>
  </si>
  <si>
    <t>Tichá</t>
  </si>
  <si>
    <t>Tychy</t>
  </si>
  <si>
    <t>Bánov.</t>
  </si>
  <si>
    <t>Mezib.</t>
  </si>
  <si>
    <t>Heka Erik</t>
  </si>
  <si>
    <t>Gordoň</t>
  </si>
  <si>
    <t>Flimel Tomáš</t>
  </si>
  <si>
    <t>Uhlířová  Emma</t>
  </si>
  <si>
    <t>Kocián Filip</t>
  </si>
  <si>
    <t>Srněnský Sebastián</t>
  </si>
  <si>
    <t>Forgiel Hubert</t>
  </si>
  <si>
    <t>Wiatr</t>
  </si>
  <si>
    <t>Hanko Samuel</t>
  </si>
  <si>
    <t>Bradáč Daniel</t>
  </si>
  <si>
    <t>Nivn.</t>
  </si>
  <si>
    <t>Virt Petr</t>
  </si>
  <si>
    <t>Sl.Plz.</t>
  </si>
  <si>
    <t>Jamriška Lukas</t>
  </si>
  <si>
    <t>Stříb.</t>
  </si>
  <si>
    <t>Vrobel Patrik</t>
  </si>
  <si>
    <t>Krn.</t>
  </si>
  <si>
    <t>Vacík Robert</t>
  </si>
  <si>
    <t>Wieczorek Tymon</t>
  </si>
  <si>
    <t>Janoušková  Kristýna</t>
  </si>
  <si>
    <t>Výsledky v soutěži jednotlivců</t>
  </si>
  <si>
    <t>Soutěž:</t>
  </si>
  <si>
    <t>Memoriál Miroslava Rešla</t>
  </si>
  <si>
    <t>Místo:</t>
  </si>
  <si>
    <t>Nový Jičín</t>
  </si>
  <si>
    <t>Datum:</t>
  </si>
  <si>
    <t xml:space="preserve"> 13.5.2023 </t>
  </si>
  <si>
    <t>výsledky</t>
  </si>
  <si>
    <t>Hmotnost:</t>
  </si>
  <si>
    <t>ml.ž U13 52 kg v.s.</t>
  </si>
  <si>
    <t>příjmení a jméno</t>
  </si>
  <si>
    <t>oddíl</t>
  </si>
  <si>
    <t>K II</t>
  </si>
  <si>
    <t>K III</t>
  </si>
  <si>
    <t>K I</t>
  </si>
  <si>
    <t xml:space="preserve">Nový Jičín,  13.5.2023 </t>
  </si>
  <si>
    <t>Tabulka finále</t>
  </si>
  <si>
    <t>ml.ž U13 52 kg</t>
  </si>
  <si>
    <t>styl:</t>
  </si>
  <si>
    <t>Repasáž - horní větev</t>
  </si>
  <si>
    <t>1. repas</t>
  </si>
  <si>
    <t>2. repas</t>
  </si>
  <si>
    <t>3. repas</t>
  </si>
  <si>
    <t>výsledky              B   T   O</t>
  </si>
  <si>
    <t>poř.</t>
  </si>
  <si>
    <t>skut. hmot. kg</t>
  </si>
  <si>
    <t>body</t>
  </si>
  <si>
    <t>Repasáž - dolní větev</t>
  </si>
  <si>
    <t>Finále o 5. - 6. místo</t>
  </si>
  <si>
    <t>Bojovat o 5. místo</t>
  </si>
  <si>
    <t>- - -</t>
  </si>
  <si>
    <t>T</t>
  </si>
  <si>
    <t>O</t>
  </si>
  <si>
    <t>Bojovat o 3. místo</t>
  </si>
  <si>
    <t>Finále o 3. - 4. místo</t>
  </si>
  <si>
    <t>Finále o 1. - 2. místo</t>
  </si>
  <si>
    <t>10</t>
  </si>
  <si>
    <t>1</t>
  </si>
  <si>
    <t>9</t>
  </si>
  <si>
    <t>5</t>
  </si>
  <si>
    <t>F</t>
  </si>
  <si>
    <t>Tabulka kvalifikace</t>
  </si>
  <si>
    <t>Počet zápasníků</t>
  </si>
  <si>
    <t>1. kolo</t>
  </si>
  <si>
    <t>2. kolo</t>
  </si>
  <si>
    <t>3. kolo</t>
  </si>
  <si>
    <t>4. kolo</t>
  </si>
  <si>
    <t>Párování kola</t>
  </si>
  <si>
    <t>5. kolo</t>
  </si>
  <si>
    <t>6. kolo</t>
  </si>
  <si>
    <t>13</t>
  </si>
  <si>
    <t>14</t>
  </si>
  <si>
    <t>11</t>
  </si>
  <si>
    <t>Vysvětlení</t>
  </si>
  <si>
    <t>los soupeře</t>
  </si>
  <si>
    <t>součet bodu</t>
  </si>
  <si>
    <t>součet technických bodů</t>
  </si>
  <si>
    <t>technické body</t>
  </si>
  <si>
    <t>součet napomínání "O"</t>
  </si>
  <si>
    <t>napomínání "O"</t>
  </si>
  <si>
    <t>Vážní listina</t>
  </si>
  <si>
    <t>číslo</t>
  </si>
  <si>
    <t>B příp</t>
  </si>
  <si>
    <t>ročník</t>
  </si>
</sst>
</file>

<file path=xl/styles.xml><?xml version="1.0" encoding="utf-8"?>
<styleSheet xmlns="http://schemas.openxmlformats.org/spreadsheetml/2006/main">
  <numFmts count="1">
    <numFmt numFmtId="165" formatCode="0.0"/>
  </numFmts>
  <fonts count="2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sz val="10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  <font>
      <b/>
      <sz val="26"/>
      <name val="Arial CE"/>
      <charset val="238"/>
    </font>
    <font>
      <b/>
      <sz val="36"/>
      <name val="Arial CE"/>
      <charset val="238"/>
    </font>
  </fonts>
  <fills count="2">
    <fill>
      <patternFill patternType="none"/>
    </fill>
    <fill>
      <patternFill patternType="gray125"/>
    </fill>
  </fills>
  <borders count="113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/>
      <diagonal/>
    </border>
    <border>
      <left style="dotted">
        <color indexed="64"/>
      </left>
      <right/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thick">
        <color indexed="64"/>
      </bottom>
      <diagonal/>
    </border>
    <border>
      <left style="dotted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/>
      <diagonal/>
    </border>
    <border>
      <left style="dotted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thick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297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4" fillId="0" borderId="5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0" xfId="0" applyBorder="1"/>
    <xf numFmtId="0" fontId="3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0" xfId="0" applyFont="1" applyAlignment="1"/>
    <xf numFmtId="0" fontId="0" fillId="0" borderId="29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29" xfId="0" applyBorder="1" applyAlignment="1">
      <alignment vertical="center"/>
    </xf>
    <xf numFmtId="0" fontId="3" fillId="0" borderId="29" xfId="0" applyFont="1" applyBorder="1" applyAlignment="1">
      <alignment vertical="center"/>
    </xf>
    <xf numFmtId="0" fontId="0" fillId="0" borderId="29" xfId="0" applyBorder="1" applyAlignment="1" applyProtection="1">
      <alignment vertical="center"/>
      <protection locked="0"/>
    </xf>
    <xf numFmtId="0" fontId="9" fillId="0" borderId="29" xfId="0" applyFont="1" applyBorder="1" applyAlignment="1">
      <alignment vertical="center"/>
    </xf>
    <xf numFmtId="0" fontId="6" fillId="0" borderId="29" xfId="0" applyFont="1" applyBorder="1" applyAlignment="1">
      <alignment vertical="center"/>
    </xf>
    <xf numFmtId="0" fontId="1" fillId="0" borderId="29" xfId="0" applyFont="1" applyBorder="1" applyAlignment="1">
      <alignment vertical="center"/>
    </xf>
    <xf numFmtId="0" fontId="8" fillId="0" borderId="29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0" fillId="0" borderId="0" xfId="0" applyBorder="1" applyAlignment="1" applyProtection="1">
      <alignment vertical="center"/>
      <protection locked="0"/>
    </xf>
    <xf numFmtId="0" fontId="9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0" fillId="0" borderId="30" xfId="0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center"/>
    </xf>
    <xf numFmtId="0" fontId="3" fillId="0" borderId="28" xfId="0" applyFont="1" applyBorder="1" applyAlignment="1">
      <alignment horizontal="right"/>
    </xf>
    <xf numFmtId="0" fontId="3" fillId="0" borderId="28" xfId="0" applyFont="1" applyBorder="1"/>
    <xf numFmtId="0" fontId="9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3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/>
    </xf>
    <xf numFmtId="0" fontId="0" fillId="0" borderId="32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3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0" fontId="0" fillId="0" borderId="34" xfId="0" applyBorder="1" applyAlignment="1" applyProtection="1">
      <alignment horizontal="center" vertical="center"/>
      <protection locked="0"/>
    </xf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13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74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0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vertical="center" wrapText="1"/>
    </xf>
    <xf numFmtId="1" fontId="10" fillId="0" borderId="5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2" fillId="0" borderId="11" xfId="0" applyNumberFormat="1" applyFont="1" applyBorder="1" applyAlignment="1">
      <alignment horizontal="center" wrapText="1"/>
    </xf>
    <xf numFmtId="1" fontId="9" fillId="0" borderId="9" xfId="0" applyNumberFormat="1" applyFont="1" applyBorder="1" applyAlignment="1">
      <alignment horizontal="center" vertical="center" wrapText="1"/>
    </xf>
    <xf numFmtId="1" fontId="9" fillId="0" borderId="9" xfId="0" applyNumberFormat="1" applyFont="1" applyBorder="1" applyAlignment="1">
      <alignment horizontal="center" vertical="center"/>
    </xf>
    <xf numFmtId="0" fontId="3" fillId="0" borderId="76" xfId="0" applyFont="1" applyBorder="1" applyAlignment="1">
      <alignment horizontal="center" vertical="center"/>
    </xf>
    <xf numFmtId="0" fontId="0" fillId="0" borderId="0" xfId="0" applyAlignment="1"/>
    <xf numFmtId="0" fontId="0" fillId="0" borderId="77" xfId="0" applyBorder="1" applyAlignment="1">
      <alignment horizontal="center"/>
    </xf>
    <xf numFmtId="0" fontId="0" fillId="0" borderId="77" xfId="0" applyBorder="1" applyAlignment="1">
      <alignment horizontal="center" vertical="center"/>
    </xf>
    <xf numFmtId="0" fontId="0" fillId="0" borderId="77" xfId="0" applyBorder="1"/>
    <xf numFmtId="49" fontId="0" fillId="0" borderId="77" xfId="0" applyNumberFormat="1" applyBorder="1"/>
    <xf numFmtId="49" fontId="3" fillId="0" borderId="0" xfId="0" applyNumberFormat="1" applyFont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29" xfId="0" applyBorder="1"/>
    <xf numFmtId="0" fontId="3" fillId="0" borderId="29" xfId="0" applyFont="1" applyBorder="1"/>
    <xf numFmtId="0" fontId="0" fillId="0" borderId="0" xfId="0" applyAlignment="1">
      <alignment horizontal="center" vertical="center"/>
    </xf>
    <xf numFmtId="0" fontId="9" fillId="0" borderId="22" xfId="0" applyFont="1" applyBorder="1" applyAlignment="1" applyProtection="1">
      <alignment horizontal="center" vertical="center"/>
      <protection locked="0"/>
    </xf>
    <xf numFmtId="0" fontId="9" fillId="0" borderId="23" xfId="0" applyFont="1" applyBorder="1" applyAlignment="1" applyProtection="1">
      <alignment horizontal="center" vertical="center"/>
      <protection locked="0"/>
    </xf>
    <xf numFmtId="0" fontId="9" fillId="0" borderId="20" xfId="0" applyFont="1" applyBorder="1" applyAlignment="1" applyProtection="1">
      <alignment horizontal="center" vertical="center"/>
      <protection locked="0"/>
    </xf>
    <xf numFmtId="0" fontId="9" fillId="0" borderId="21" xfId="0" applyFont="1" applyBorder="1" applyAlignment="1" applyProtection="1">
      <alignment horizontal="center" vertical="center"/>
      <protection locked="0"/>
    </xf>
    <xf numFmtId="0" fontId="9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 wrapText="1"/>
    </xf>
    <xf numFmtId="0" fontId="0" fillId="0" borderId="0" xfId="0" applyBorder="1" applyAlignment="1">
      <alignment wrapText="1"/>
    </xf>
    <xf numFmtId="0" fontId="11" fillId="0" borderId="0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49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57" xfId="0" applyFont="1" applyBorder="1" applyAlignment="1">
      <alignment horizontal="center" vertical="center"/>
    </xf>
    <xf numFmtId="0" fontId="8" fillId="0" borderId="50" xfId="0" applyFont="1" applyBorder="1" applyAlignment="1">
      <alignment horizontal="center" vertical="center"/>
    </xf>
    <xf numFmtId="0" fontId="8" fillId="0" borderId="87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0" fontId="8" fillId="0" borderId="49" xfId="0" applyFont="1" applyBorder="1" applyAlignment="1">
      <alignment horizontal="center" vertical="center"/>
    </xf>
    <xf numFmtId="0" fontId="0" fillId="0" borderId="81" xfId="0" applyBorder="1" applyAlignment="1" applyProtection="1">
      <alignment horizontal="center" vertical="center"/>
      <protection locked="0"/>
    </xf>
    <xf numFmtId="0" fontId="6" fillId="0" borderId="82" xfId="0" applyFont="1" applyBorder="1" applyAlignment="1">
      <alignment horizontal="center" vertical="center"/>
    </xf>
    <xf numFmtId="0" fontId="1" fillId="0" borderId="83" xfId="0" applyFont="1" applyBorder="1" applyAlignment="1">
      <alignment horizontal="center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9" fillId="0" borderId="81" xfId="0" applyFont="1" applyBorder="1" applyAlignment="1">
      <alignment horizontal="center" vertical="center"/>
    </xf>
    <xf numFmtId="0" fontId="0" fillId="0" borderId="72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0" fillId="0" borderId="46" xfId="0" applyBorder="1" applyAlignment="1" applyProtection="1">
      <alignment horizontal="center" vertical="center"/>
      <protection locked="0"/>
    </xf>
    <xf numFmtId="0" fontId="0" fillId="0" borderId="47" xfId="0" applyBorder="1" applyAlignment="1" applyProtection="1">
      <alignment horizontal="center" vertical="center"/>
      <protection locked="0"/>
    </xf>
    <xf numFmtId="0" fontId="0" fillId="0" borderId="40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2" xfId="0" applyBorder="1" applyAlignment="1">
      <alignment horizontal="center" vertical="center" wrapText="1"/>
    </xf>
    <xf numFmtId="0" fontId="0" fillId="0" borderId="109" xfId="0" applyBorder="1" applyAlignment="1" applyProtection="1">
      <alignment horizontal="center" vertical="center"/>
      <protection locked="0"/>
    </xf>
    <xf numFmtId="0" fontId="9" fillId="0" borderId="46" xfId="0" applyFont="1" applyBorder="1" applyAlignment="1" applyProtection="1">
      <alignment horizontal="center" vertical="center"/>
      <protection locked="0"/>
    </xf>
    <xf numFmtId="0" fontId="9" fillId="0" borderId="45" xfId="0" applyFont="1" applyBorder="1" applyAlignment="1" applyProtection="1">
      <alignment horizontal="center" vertical="center"/>
      <protection locked="0"/>
    </xf>
    <xf numFmtId="0" fontId="17" fillId="0" borderId="82" xfId="0" applyFont="1" applyBorder="1" applyAlignment="1">
      <alignment horizontal="center" vertical="center"/>
    </xf>
    <xf numFmtId="0" fontId="9" fillId="0" borderId="83" xfId="0" applyFont="1" applyBorder="1" applyAlignment="1">
      <alignment horizontal="center" vertical="center"/>
    </xf>
    <xf numFmtId="0" fontId="8" fillId="0" borderId="111" xfId="0" applyFont="1" applyBorder="1" applyAlignment="1">
      <alignment horizontal="center" vertical="center"/>
    </xf>
    <xf numFmtId="0" fontId="8" fillId="0" borderId="55" xfId="0" applyFont="1" applyBorder="1" applyAlignment="1">
      <alignment horizontal="center" vertical="center"/>
    </xf>
    <xf numFmtId="0" fontId="8" fillId="0" borderId="56" xfId="0" applyFont="1" applyBorder="1" applyAlignment="1">
      <alignment horizontal="center" vertical="center"/>
    </xf>
    <xf numFmtId="0" fontId="9" fillId="0" borderId="78" xfId="0" applyFont="1" applyBorder="1" applyAlignment="1">
      <alignment horizontal="center" vertical="center"/>
    </xf>
    <xf numFmtId="0" fontId="0" fillId="0" borderId="53" xfId="0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3" fillId="0" borderId="55" xfId="0" applyFont="1" applyBorder="1" applyAlignment="1">
      <alignment horizontal="center" vertical="center"/>
    </xf>
    <xf numFmtId="0" fontId="3" fillId="0" borderId="56" xfId="0" applyFont="1" applyBorder="1" applyAlignment="1">
      <alignment horizontal="center" vertical="center"/>
    </xf>
    <xf numFmtId="0" fontId="0" fillId="0" borderId="67" xfId="0" applyBorder="1" applyAlignment="1">
      <alignment horizontal="left" vertical="center"/>
    </xf>
    <xf numFmtId="0" fontId="0" fillId="0" borderId="51" xfId="0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0" fillId="0" borderId="60" xfId="0" applyBorder="1" applyAlignment="1">
      <alignment horizontal="left" vertical="center"/>
    </xf>
    <xf numFmtId="0" fontId="0" fillId="0" borderId="61" xfId="0" applyBorder="1" applyAlignment="1">
      <alignment horizontal="left" vertical="center"/>
    </xf>
    <xf numFmtId="0" fontId="3" fillId="0" borderId="57" xfId="0" applyFont="1" applyBorder="1" applyAlignment="1">
      <alignment horizontal="center" vertical="center"/>
    </xf>
    <xf numFmtId="0" fontId="3" fillId="0" borderId="0" xfId="0" applyFont="1" applyBorder="1" applyAlignment="1">
      <alignment horizontal="left"/>
    </xf>
    <xf numFmtId="0" fontId="0" fillId="0" borderId="78" xfId="0" applyBorder="1" applyAlignment="1" applyProtection="1">
      <alignment horizontal="center" vertical="center"/>
      <protection locked="0"/>
    </xf>
    <xf numFmtId="0" fontId="0" fillId="0" borderId="65" xfId="0" applyBorder="1" applyAlignment="1">
      <alignment horizontal="left" vertical="center"/>
    </xf>
    <xf numFmtId="0" fontId="0" fillId="0" borderId="104" xfId="0" applyBorder="1" applyAlignment="1">
      <alignment horizontal="left" vertical="center"/>
    </xf>
    <xf numFmtId="0" fontId="0" fillId="0" borderId="106" xfId="0" applyBorder="1" applyAlignment="1">
      <alignment horizontal="left" vertical="center"/>
    </xf>
    <xf numFmtId="0" fontId="0" fillId="0" borderId="105" xfId="0" applyBorder="1" applyAlignment="1">
      <alignment horizontal="left" vertical="center"/>
    </xf>
    <xf numFmtId="0" fontId="0" fillId="0" borderId="103" xfId="0" applyBorder="1" applyAlignment="1">
      <alignment horizontal="left" vertical="center"/>
    </xf>
    <xf numFmtId="0" fontId="0" fillId="0" borderId="69" xfId="0" applyBorder="1" applyAlignment="1">
      <alignment horizontal="left" vertical="center"/>
    </xf>
    <xf numFmtId="0" fontId="3" fillId="0" borderId="28" xfId="0" applyFont="1" applyBorder="1" applyAlignment="1">
      <alignment horizontal="right" vertical="center"/>
    </xf>
    <xf numFmtId="0" fontId="3" fillId="0" borderId="32" xfId="0" applyFont="1" applyBorder="1" applyAlignment="1">
      <alignment horizontal="right" vertical="center"/>
    </xf>
    <xf numFmtId="0" fontId="0" fillId="0" borderId="107" xfId="0" applyBorder="1" applyAlignment="1">
      <alignment horizontal="left" vertical="center"/>
    </xf>
    <xf numFmtId="0" fontId="0" fillId="0" borderId="108" xfId="0" applyBorder="1" applyAlignment="1">
      <alignment horizontal="left" vertical="center"/>
    </xf>
    <xf numFmtId="0" fontId="3" fillId="0" borderId="49" xfId="0" applyFont="1" applyBorder="1" applyAlignment="1">
      <alignment horizontal="center" vertical="center"/>
    </xf>
    <xf numFmtId="0" fontId="8" fillId="0" borderId="112" xfId="0" applyFont="1" applyBorder="1" applyAlignment="1">
      <alignment horizontal="center" vertical="center"/>
    </xf>
    <xf numFmtId="0" fontId="6" fillId="0" borderId="79" xfId="0" applyFont="1" applyBorder="1" applyAlignment="1">
      <alignment horizontal="center" vertical="center"/>
    </xf>
    <xf numFmtId="0" fontId="1" fillId="0" borderId="80" xfId="0" applyFont="1" applyBorder="1" applyAlignment="1">
      <alignment horizontal="center" vertical="center"/>
    </xf>
    <xf numFmtId="0" fontId="8" fillId="0" borderId="110" xfId="0" applyFont="1" applyBorder="1" applyAlignment="1">
      <alignment horizontal="center" vertical="center"/>
    </xf>
    <xf numFmtId="0" fontId="8" fillId="0" borderId="88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0" fillId="0" borderId="0" xfId="0" applyAlignment="1">
      <alignment horizontal="right"/>
    </xf>
    <xf numFmtId="0" fontId="0" fillId="0" borderId="29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1" fontId="0" fillId="0" borderId="87" xfId="0" applyNumberFormat="1" applyBorder="1" applyAlignment="1">
      <alignment horizontal="center" vertical="center"/>
    </xf>
    <xf numFmtId="0" fontId="0" fillId="0" borderId="98" xfId="0" applyBorder="1" applyAlignment="1">
      <alignment horizontal="center" vertical="center"/>
    </xf>
    <xf numFmtId="1" fontId="0" fillId="0" borderId="88" xfId="0" applyNumberFormat="1" applyBorder="1" applyAlignment="1">
      <alignment horizontal="center" vertical="center"/>
    </xf>
    <xf numFmtId="0" fontId="0" fillId="0" borderId="87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4" xfId="0" applyBorder="1" applyAlignment="1" applyProtection="1">
      <alignment horizontal="center" vertical="center"/>
      <protection locked="0"/>
    </xf>
    <xf numFmtId="0" fontId="0" fillId="0" borderId="84" xfId="0" applyBorder="1" applyAlignment="1">
      <alignment horizontal="center" vertical="center"/>
    </xf>
    <xf numFmtId="0" fontId="6" fillId="0" borderId="85" xfId="0" applyFont="1" applyBorder="1" applyAlignment="1">
      <alignment horizontal="center" vertical="center"/>
    </xf>
    <xf numFmtId="0" fontId="1" fillId="0" borderId="86" xfId="0" applyFont="1" applyBorder="1" applyAlignment="1">
      <alignment horizontal="center" vertical="center"/>
    </xf>
    <xf numFmtId="0" fontId="0" fillId="0" borderId="92" xfId="0" applyBorder="1" applyAlignment="1">
      <alignment horizontal="left" vertical="center"/>
    </xf>
    <xf numFmtId="0" fontId="0" fillId="0" borderId="93" xfId="0" applyBorder="1" applyAlignment="1">
      <alignment horizontal="left" vertical="center"/>
    </xf>
    <xf numFmtId="0" fontId="0" fillId="0" borderId="94" xfId="0" applyBorder="1" applyAlignment="1">
      <alignment horizontal="left" vertical="center"/>
    </xf>
    <xf numFmtId="0" fontId="1" fillId="0" borderId="101" xfId="0" applyFont="1" applyBorder="1" applyAlignment="1">
      <alignment horizontal="center" vertical="center"/>
    </xf>
    <xf numFmtId="0" fontId="1" fillId="0" borderId="102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9" fillId="0" borderId="45" xfId="0" applyFont="1" applyBorder="1" applyAlignment="1">
      <alignment horizontal="center" vertical="center"/>
    </xf>
    <xf numFmtId="0" fontId="6" fillId="0" borderId="99" xfId="0" applyFont="1" applyBorder="1" applyAlignment="1">
      <alignment horizontal="center" vertical="center"/>
    </xf>
    <xf numFmtId="0" fontId="6" fillId="0" borderId="100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0" fillId="0" borderId="78" xfId="0" applyBorder="1" applyAlignment="1">
      <alignment horizontal="center" vertical="center"/>
    </xf>
    <xf numFmtId="0" fontId="0" fillId="0" borderId="63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0" fillId="0" borderId="95" xfId="0" applyBorder="1" applyAlignment="1">
      <alignment horizontal="left" vertical="center"/>
    </xf>
    <xf numFmtId="0" fontId="0" fillId="0" borderId="96" xfId="0" applyBorder="1" applyAlignment="1">
      <alignment horizontal="left" vertical="center"/>
    </xf>
    <xf numFmtId="0" fontId="0" fillId="0" borderId="97" xfId="0" applyBorder="1" applyAlignment="1">
      <alignment horizontal="left" vertical="center"/>
    </xf>
    <xf numFmtId="0" fontId="0" fillId="0" borderId="89" xfId="0" applyBorder="1" applyAlignment="1">
      <alignment horizontal="left" vertical="center"/>
    </xf>
    <xf numFmtId="0" fontId="0" fillId="0" borderId="90" xfId="0" applyBorder="1" applyAlignment="1">
      <alignment horizontal="left" vertical="center"/>
    </xf>
    <xf numFmtId="0" fontId="0" fillId="0" borderId="91" xfId="0" applyBorder="1" applyAlignment="1">
      <alignment horizontal="left" vertical="center"/>
    </xf>
    <xf numFmtId="0" fontId="6" fillId="0" borderId="36" xfId="0" applyFont="1" applyBorder="1" applyAlignment="1">
      <alignment horizontal="center" vertical="center"/>
    </xf>
    <xf numFmtId="0" fontId="6" fillId="0" borderId="73" xfId="0" applyFont="1" applyBorder="1" applyAlignment="1">
      <alignment horizontal="center" vertical="center"/>
    </xf>
    <xf numFmtId="0" fontId="13" fillId="0" borderId="35" xfId="0" applyFont="1" applyBorder="1" applyAlignment="1">
      <alignment horizontal="center" vertical="center"/>
    </xf>
    <xf numFmtId="0" fontId="13" fillId="0" borderId="71" xfId="0" applyFont="1" applyBorder="1" applyAlignment="1">
      <alignment horizontal="center" vertical="center"/>
    </xf>
    <xf numFmtId="0" fontId="8" fillId="0" borderId="66" xfId="0" applyFont="1" applyBorder="1" applyAlignment="1">
      <alignment horizontal="center" vertical="center"/>
    </xf>
    <xf numFmtId="0" fontId="8" fillId="0" borderId="67" xfId="0" applyFont="1" applyBorder="1" applyAlignment="1">
      <alignment horizontal="center" vertical="center"/>
    </xf>
    <xf numFmtId="0" fontId="8" fillId="0" borderId="68" xfId="0" applyFont="1" applyBorder="1" applyAlignment="1">
      <alignment horizontal="center" vertical="center"/>
    </xf>
    <xf numFmtId="0" fontId="8" fillId="0" borderId="69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4" fontId="15" fillId="0" borderId="0" xfId="0" applyNumberFormat="1" applyFont="1" applyBorder="1" applyAlignment="1">
      <alignment horizontal="right" vertical="center"/>
    </xf>
    <xf numFmtId="0" fontId="15" fillId="0" borderId="0" xfId="0" applyFont="1" applyBorder="1" applyAlignment="1">
      <alignment horizontal="right" vertical="center"/>
    </xf>
    <xf numFmtId="0" fontId="3" fillId="0" borderId="60" xfId="0" applyFont="1" applyBorder="1" applyAlignment="1">
      <alignment horizontal="center" vertical="center"/>
    </xf>
    <xf numFmtId="0" fontId="3" fillId="0" borderId="58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72" xfId="0" applyFont="1" applyBorder="1" applyAlignment="1">
      <alignment horizontal="center" vertical="center"/>
    </xf>
    <xf numFmtId="0" fontId="6" fillId="0" borderId="42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13" fillId="0" borderId="38" xfId="0" applyFont="1" applyBorder="1" applyAlignment="1">
      <alignment horizontal="center" vertical="center"/>
    </xf>
    <xf numFmtId="0" fontId="13" fillId="0" borderId="39" xfId="0" applyFont="1" applyBorder="1" applyAlignment="1">
      <alignment horizontal="center" vertical="center"/>
    </xf>
    <xf numFmtId="0" fontId="9" fillId="0" borderId="40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3" fillId="0" borderId="59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57" xfId="0" applyFont="1" applyBorder="1" applyAlignment="1">
      <alignment horizontal="center" vertical="center" wrapText="1"/>
    </xf>
    <xf numFmtId="0" fontId="3" fillId="0" borderId="49" xfId="0" applyFont="1" applyBorder="1" applyAlignment="1">
      <alignment horizontal="center" vertical="center" wrapText="1"/>
    </xf>
    <xf numFmtId="0" fontId="0" fillId="0" borderId="32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62" xfId="0" applyFont="1" applyBorder="1" applyAlignment="1">
      <alignment horizontal="center" vertical="center"/>
    </xf>
    <xf numFmtId="0" fontId="8" fillId="0" borderId="64" xfId="0" applyFont="1" applyBorder="1" applyAlignment="1">
      <alignment horizontal="center" vertical="center"/>
    </xf>
    <xf numFmtId="0" fontId="8" fillId="0" borderId="65" xfId="0" applyFont="1" applyBorder="1" applyAlignment="1">
      <alignment horizontal="center" vertical="center"/>
    </xf>
    <xf numFmtId="0" fontId="0" fillId="0" borderId="43" xfId="0" applyBorder="1" applyAlignment="1">
      <alignment horizontal="left" vertical="center"/>
    </xf>
    <xf numFmtId="0" fontId="0" fillId="0" borderId="70" xfId="0" applyBorder="1" applyAlignment="1">
      <alignment horizontal="left" vertical="center"/>
    </xf>
    <xf numFmtId="0" fontId="3" fillId="0" borderId="88" xfId="0" applyFont="1" applyBorder="1" applyAlignment="1">
      <alignment horizontal="center" vertical="center"/>
    </xf>
    <xf numFmtId="0" fontId="3" fillId="0" borderId="87" xfId="0" applyFont="1" applyBorder="1" applyAlignment="1">
      <alignment horizontal="center" vertical="center"/>
    </xf>
    <xf numFmtId="0" fontId="0" fillId="0" borderId="44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0" fontId="3" fillId="0" borderId="98" xfId="0" applyFont="1" applyBorder="1" applyAlignment="1">
      <alignment horizontal="center" vertical="center"/>
    </xf>
    <xf numFmtId="0" fontId="9" fillId="0" borderId="41" xfId="0" applyFont="1" applyBorder="1" applyAlignment="1">
      <alignment horizontal="center" vertical="center"/>
    </xf>
    <xf numFmtId="0" fontId="9" fillId="0" borderId="84" xfId="0" applyFont="1" applyBorder="1" applyAlignment="1">
      <alignment horizontal="center" vertical="center"/>
    </xf>
    <xf numFmtId="0" fontId="8" fillId="0" borderId="98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3/Sout&#283;&#382;e/2023-05-13%20Memori&#225;l%20Re&#353;la%20-%20Nov&#253;%20Ji&#269;&#237;n/Texty%20-%20z&#225;kladn&#23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ist1"/>
      <sheetName val="Texty - základní"/>
      <sheetName val="Strategie"/>
    </sheetNames>
    <sheetDataSet>
      <sheetData sheetId="0">
        <row r="2">
          <cell r="A2" t="str">
            <v>Vážní listina</v>
          </cell>
        </row>
        <row r="274">
          <cell r="A274" t="str">
            <v>Informační tabule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7"/>
  <dimension ref="A1:AO25"/>
  <sheetViews>
    <sheetView tabSelected="1" topLeftCell="A16" workbookViewId="0">
      <selection activeCell="F23" sqref="F23"/>
    </sheetView>
  </sheetViews>
  <sheetFormatPr defaultRowHeight="12.75"/>
  <cols>
    <col min="1" max="1" width="12.42578125" customWidth="1"/>
    <col min="2" max="2" width="47.42578125" customWidth="1"/>
    <col min="3" max="3" width="22.140625" customWidth="1"/>
    <col min="4" max="4" width="9.140625" style="119" customWidth="1"/>
  </cols>
  <sheetData>
    <row r="1" spans="1:4" ht="30">
      <c r="A1" s="150" t="s">
        <v>35</v>
      </c>
      <c r="B1" s="150"/>
      <c r="C1" s="150"/>
    </row>
    <row r="3" spans="1:4" ht="15.75">
      <c r="A3" s="15" t="s">
        <v>36</v>
      </c>
      <c r="B3" s="16" t="s">
        <v>37</v>
      </c>
    </row>
    <row r="4" spans="1:4" ht="15.75">
      <c r="A4" s="15" t="s">
        <v>38</v>
      </c>
      <c r="B4" s="16" t="s">
        <v>39</v>
      </c>
    </row>
    <row r="5" spans="1:4" ht="15.75">
      <c r="A5" s="15" t="s">
        <v>40</v>
      </c>
      <c r="B5" s="16" t="s">
        <v>41</v>
      </c>
    </row>
    <row r="6" spans="1:4" ht="15.75">
      <c r="A6" s="16"/>
      <c r="B6" s="16"/>
    </row>
    <row r="7" spans="1:4" ht="15.75">
      <c r="A7" s="15" t="s">
        <v>43</v>
      </c>
      <c r="B7" s="16" t="s">
        <v>44</v>
      </c>
    </row>
    <row r="8" spans="1:4" ht="13.5" thickBot="1"/>
    <row r="9" spans="1:4" ht="20.100000000000001" customHeight="1" thickBot="1">
      <c r="A9" s="20" t="s">
        <v>6</v>
      </c>
      <c r="B9" s="13" t="s">
        <v>45</v>
      </c>
      <c r="C9" s="21" t="s">
        <v>46</v>
      </c>
    </row>
    <row r="10" spans="1:4" ht="39.950000000000003" customHeight="1">
      <c r="A10" s="17">
        <v>1</v>
      </c>
      <c r="B10" s="18" t="s">
        <v>20</v>
      </c>
      <c r="C10" s="19" t="s">
        <v>11</v>
      </c>
      <c r="D10" s="119">
        <v>1</v>
      </c>
    </row>
    <row r="11" spans="1:4" ht="39.950000000000003" customHeight="1">
      <c r="A11" s="17">
        <v>2</v>
      </c>
      <c r="B11" s="18" t="s">
        <v>26</v>
      </c>
      <c r="C11" s="19" t="s">
        <v>27</v>
      </c>
      <c r="D11" s="119">
        <v>2</v>
      </c>
    </row>
    <row r="12" spans="1:4" ht="39.950000000000003" customHeight="1">
      <c r="A12" s="17">
        <v>3</v>
      </c>
      <c r="B12" s="18" t="s">
        <v>28</v>
      </c>
      <c r="C12" s="19" t="s">
        <v>29</v>
      </c>
      <c r="D12" s="119">
        <v>3</v>
      </c>
    </row>
    <row r="13" spans="1:4" ht="39.950000000000003" customHeight="1">
      <c r="A13" s="17">
        <v>4</v>
      </c>
      <c r="B13" s="18" t="s">
        <v>15</v>
      </c>
      <c r="C13" s="19" t="s">
        <v>16</v>
      </c>
      <c r="D13" s="119">
        <v>4</v>
      </c>
    </row>
    <row r="14" spans="1:4" ht="39.950000000000003" customHeight="1">
      <c r="A14" s="17">
        <v>5</v>
      </c>
      <c r="B14" s="18" t="s">
        <v>33</v>
      </c>
      <c r="C14" s="19" t="s">
        <v>12</v>
      </c>
      <c r="D14" s="119">
        <v>5</v>
      </c>
    </row>
    <row r="15" spans="1:4" ht="39.950000000000003" customHeight="1">
      <c r="A15" s="17">
        <v>6</v>
      </c>
      <c r="B15" s="18" t="s">
        <v>19</v>
      </c>
      <c r="C15" s="19" t="s">
        <v>11</v>
      </c>
      <c r="D15" s="119">
        <v>6</v>
      </c>
    </row>
    <row r="16" spans="1:4" ht="39.950000000000003" customHeight="1">
      <c r="A16" s="17">
        <v>7</v>
      </c>
      <c r="B16" s="18" t="s">
        <v>34</v>
      </c>
      <c r="C16" s="19" t="s">
        <v>14</v>
      </c>
      <c r="D16" s="119">
        <v>7</v>
      </c>
    </row>
    <row r="17" spans="1:4" ht="39.950000000000003" customHeight="1">
      <c r="A17" s="17">
        <v>8</v>
      </c>
      <c r="B17" s="18" t="s">
        <v>17</v>
      </c>
      <c r="C17" s="19" t="s">
        <v>13</v>
      </c>
      <c r="D17" s="119">
        <v>8</v>
      </c>
    </row>
    <row r="18" spans="1:4" ht="39.950000000000003" customHeight="1">
      <c r="A18" s="17">
        <v>9</v>
      </c>
      <c r="B18" s="18" t="s">
        <v>30</v>
      </c>
      <c r="C18" s="19" t="s">
        <v>31</v>
      </c>
      <c r="D18" s="119">
        <v>9</v>
      </c>
    </row>
    <row r="19" spans="1:4" ht="39.950000000000003" customHeight="1">
      <c r="A19" s="17">
        <v>10</v>
      </c>
      <c r="B19" s="18" t="s">
        <v>23</v>
      </c>
      <c r="C19" s="19" t="s">
        <v>13</v>
      </c>
      <c r="D19" s="119">
        <v>10</v>
      </c>
    </row>
    <row r="20" spans="1:4" ht="39.950000000000003" customHeight="1">
      <c r="A20" s="17">
        <v>11</v>
      </c>
      <c r="B20" s="18" t="s">
        <v>24</v>
      </c>
      <c r="C20" s="19" t="s">
        <v>25</v>
      </c>
      <c r="D20" s="119">
        <v>11</v>
      </c>
    </row>
    <row r="21" spans="1:4" ht="39.950000000000003" customHeight="1">
      <c r="A21" s="17">
        <v>12</v>
      </c>
      <c r="B21" s="18" t="s">
        <v>18</v>
      </c>
      <c r="C21" s="19" t="s">
        <v>14</v>
      </c>
      <c r="D21" s="119">
        <v>12</v>
      </c>
    </row>
    <row r="22" spans="1:4" ht="39.950000000000003" customHeight="1">
      <c r="A22" s="17">
        <v>13</v>
      </c>
      <c r="B22" s="18" t="s">
        <v>21</v>
      </c>
      <c r="C22" s="19" t="s">
        <v>22</v>
      </c>
      <c r="D22" s="119">
        <v>13</v>
      </c>
    </row>
    <row r="23" spans="1:4" ht="39.950000000000003" customHeight="1" thickBot="1">
      <c r="A23" s="17">
        <v>14</v>
      </c>
      <c r="B23" s="18" t="s">
        <v>32</v>
      </c>
      <c r="C23" s="19" t="s">
        <v>27</v>
      </c>
      <c r="D23" s="119">
        <v>14</v>
      </c>
    </row>
    <row r="24" spans="1:4">
      <c r="A24" s="110"/>
      <c r="B24" s="110"/>
      <c r="C24" s="110"/>
    </row>
    <row r="25" spans="1:4">
      <c r="A25" t="s">
        <v>50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  <rowBreaks count="1" manualBreakCount="1">
    <brk id="1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1"/>
  <dimension ref="A1:IZ23"/>
  <sheetViews>
    <sheetView zoomScale="90" zoomScaleNormal="90" workbookViewId="0">
      <selection activeCell="H37" sqref="H37"/>
    </sheetView>
  </sheetViews>
  <sheetFormatPr defaultRowHeight="12.75"/>
  <cols>
    <col min="1" max="1" width="9.140625" style="1" customWidth="1"/>
    <col min="2" max="2" width="9.85546875" style="85" hidden="1" customWidth="1"/>
    <col min="3" max="3" width="5.5703125" style="84" hidden="1" customWidth="1"/>
    <col min="4" max="4" width="27.85546875" customWidth="1"/>
    <col min="5" max="5" width="10.28515625" style="73" customWidth="1"/>
    <col min="6" max="6" width="8" customWidth="1"/>
    <col min="7" max="7" width="6.140625" customWidth="1"/>
    <col min="8" max="8" width="9.5703125" customWidth="1"/>
    <col min="9" max="9" width="9.42578125" customWidth="1"/>
  </cols>
  <sheetData>
    <row r="1" spans="1:9" ht="30" customHeight="1">
      <c r="A1" s="152" t="s">
        <v>95</v>
      </c>
      <c r="B1" s="152"/>
      <c r="C1" s="152"/>
      <c r="D1" s="152"/>
      <c r="E1" s="152"/>
      <c r="F1" s="152"/>
      <c r="G1" s="152"/>
      <c r="H1" s="152"/>
      <c r="I1" s="152"/>
    </row>
    <row r="2" spans="1:9" ht="23.25" customHeight="1">
      <c r="A2" s="156" t="s">
        <v>37</v>
      </c>
      <c r="B2" s="156"/>
      <c r="C2" s="156"/>
      <c r="D2" s="156"/>
      <c r="E2" s="156"/>
      <c r="F2" s="156"/>
      <c r="G2" s="156"/>
      <c r="H2" s="156"/>
      <c r="I2" s="156"/>
    </row>
    <row r="3" spans="1:9">
      <c r="A3" s="92" t="s">
        <v>38</v>
      </c>
      <c r="D3" s="2" t="s">
        <v>39</v>
      </c>
      <c r="E3" s="74"/>
      <c r="F3" s="155"/>
      <c r="G3" s="155"/>
      <c r="H3" s="1"/>
      <c r="I3" s="1"/>
    </row>
    <row r="4" spans="1:9" s="82" customFormat="1" ht="28.5" customHeight="1">
      <c r="A4" s="88" t="s">
        <v>40</v>
      </c>
      <c r="B4" s="85"/>
      <c r="C4" s="84"/>
      <c r="D4" s="112" t="s">
        <v>41</v>
      </c>
      <c r="E4" s="87" t="s">
        <v>43</v>
      </c>
      <c r="F4" s="154" t="s">
        <v>52</v>
      </c>
      <c r="G4" s="154"/>
      <c r="H4" s="86" t="s">
        <v>53</v>
      </c>
      <c r="I4" s="88" t="s">
        <v>10</v>
      </c>
    </row>
    <row r="5" spans="1:9" s="35" customFormat="1" ht="13.5" thickBot="1">
      <c r="A5" s="83"/>
      <c r="B5" s="70"/>
      <c r="C5" s="70"/>
      <c r="D5" s="79"/>
      <c r="E5" s="80"/>
      <c r="F5" s="68"/>
      <c r="G5" s="68"/>
      <c r="H5" s="76"/>
      <c r="I5" s="58"/>
    </row>
    <row r="6" spans="1:9" ht="26.25" thickBot="1">
      <c r="A6" s="113" t="s">
        <v>96</v>
      </c>
      <c r="B6" s="104" t="s">
        <v>97</v>
      </c>
      <c r="C6" s="105">
        <v>25</v>
      </c>
      <c r="D6" s="106" t="s">
        <v>45</v>
      </c>
      <c r="E6" s="75" t="s">
        <v>46</v>
      </c>
      <c r="F6" s="11" t="s">
        <v>98</v>
      </c>
      <c r="G6" s="12" t="s">
        <v>0</v>
      </c>
      <c r="H6" s="13" t="s">
        <v>60</v>
      </c>
      <c r="I6" s="14" t="s">
        <v>10</v>
      </c>
    </row>
    <row r="7" spans="1:9" ht="15.95" customHeight="1">
      <c r="A7" s="103">
        <v>1</v>
      </c>
      <c r="B7" s="95" t="s">
        <v>9</v>
      </c>
      <c r="C7" s="96">
        <v>52</v>
      </c>
      <c r="D7" s="97" t="s">
        <v>15</v>
      </c>
      <c r="E7" s="10" t="s">
        <v>16</v>
      </c>
      <c r="F7" s="9">
        <v>2011</v>
      </c>
      <c r="G7" s="98">
        <v>2</v>
      </c>
      <c r="H7" s="99">
        <v>50.1</v>
      </c>
      <c r="I7" s="90" t="s">
        <v>10</v>
      </c>
    </row>
    <row r="8" spans="1:9" ht="15.95" customHeight="1">
      <c r="A8" s="103">
        <v>2</v>
      </c>
      <c r="B8" s="100" t="s">
        <v>9</v>
      </c>
      <c r="C8" s="98">
        <v>52</v>
      </c>
      <c r="D8" s="97" t="s">
        <v>17</v>
      </c>
      <c r="E8" s="10" t="s">
        <v>13</v>
      </c>
      <c r="F8" s="9">
        <v>2011</v>
      </c>
      <c r="G8" s="98">
        <v>12</v>
      </c>
      <c r="H8" s="99">
        <v>50.9</v>
      </c>
      <c r="I8" s="89" t="s">
        <v>10</v>
      </c>
    </row>
    <row r="9" spans="1:9" ht="15.95" customHeight="1">
      <c r="A9" s="103">
        <v>3</v>
      </c>
      <c r="B9" s="95" t="s">
        <v>9</v>
      </c>
      <c r="C9" s="96">
        <v>52</v>
      </c>
      <c r="D9" s="97" t="s">
        <v>18</v>
      </c>
      <c r="E9" s="10" t="s">
        <v>14</v>
      </c>
      <c r="F9" s="9">
        <v>2011</v>
      </c>
      <c r="G9" s="98">
        <v>20</v>
      </c>
      <c r="H9" s="99">
        <v>52</v>
      </c>
      <c r="I9" s="89" t="s">
        <v>10</v>
      </c>
    </row>
    <row r="10" spans="1:9" ht="15.95" customHeight="1">
      <c r="A10" s="103">
        <v>4</v>
      </c>
      <c r="B10" s="100" t="s">
        <v>9</v>
      </c>
      <c r="C10" s="98">
        <v>52</v>
      </c>
      <c r="D10" s="97" t="s">
        <v>19</v>
      </c>
      <c r="E10" s="10" t="s">
        <v>11</v>
      </c>
      <c r="F10" s="9">
        <v>2010</v>
      </c>
      <c r="G10" s="98">
        <v>29</v>
      </c>
      <c r="H10" s="99">
        <v>48.9</v>
      </c>
      <c r="I10" s="89" t="s">
        <v>10</v>
      </c>
    </row>
    <row r="11" spans="1:9" ht="15.95" customHeight="1">
      <c r="A11" s="103">
        <v>5</v>
      </c>
      <c r="B11" s="95" t="s">
        <v>9</v>
      </c>
      <c r="C11" s="96">
        <v>52</v>
      </c>
      <c r="D11" s="97" t="s">
        <v>20</v>
      </c>
      <c r="E11" s="10" t="s">
        <v>11</v>
      </c>
      <c r="F11" s="9">
        <v>2011</v>
      </c>
      <c r="G11" s="98">
        <v>68</v>
      </c>
      <c r="H11" s="99">
        <v>51.3</v>
      </c>
      <c r="I11" s="89" t="s">
        <v>10</v>
      </c>
    </row>
    <row r="12" spans="1:9" ht="15.95" customHeight="1">
      <c r="A12" s="103">
        <v>6</v>
      </c>
      <c r="B12" s="100" t="s">
        <v>9</v>
      </c>
      <c r="C12" s="98">
        <v>52</v>
      </c>
      <c r="D12" s="97" t="s">
        <v>21</v>
      </c>
      <c r="E12" s="10" t="s">
        <v>22</v>
      </c>
      <c r="F12" s="9">
        <v>2010</v>
      </c>
      <c r="G12" s="98">
        <v>82</v>
      </c>
      <c r="H12" s="99">
        <v>50.6</v>
      </c>
      <c r="I12" s="89" t="s">
        <v>10</v>
      </c>
    </row>
    <row r="13" spans="1:9" ht="15.95" customHeight="1">
      <c r="A13" s="103">
        <v>7</v>
      </c>
      <c r="B13" s="95" t="s">
        <v>9</v>
      </c>
      <c r="C13" s="96">
        <v>52</v>
      </c>
      <c r="D13" s="97" t="s">
        <v>23</v>
      </c>
      <c r="E13" s="10" t="s">
        <v>13</v>
      </c>
      <c r="F13" s="9">
        <v>2010</v>
      </c>
      <c r="G13" s="98">
        <v>83</v>
      </c>
      <c r="H13" s="99">
        <v>51.2</v>
      </c>
      <c r="I13" s="89" t="s">
        <v>10</v>
      </c>
    </row>
    <row r="14" spans="1:9" ht="15.95" customHeight="1">
      <c r="A14" s="103">
        <v>8</v>
      </c>
      <c r="B14" s="95" t="s">
        <v>9</v>
      </c>
      <c r="C14" s="96">
        <v>52</v>
      </c>
      <c r="D14" s="97" t="s">
        <v>24</v>
      </c>
      <c r="E14" s="10" t="s">
        <v>25</v>
      </c>
      <c r="F14" s="9">
        <v>2010</v>
      </c>
      <c r="G14" s="98">
        <v>97</v>
      </c>
      <c r="H14" s="99">
        <v>51</v>
      </c>
      <c r="I14" s="89" t="s">
        <v>10</v>
      </c>
    </row>
    <row r="15" spans="1:9" ht="15.95" customHeight="1">
      <c r="A15" s="103">
        <v>9</v>
      </c>
      <c r="B15" s="100" t="s">
        <v>9</v>
      </c>
      <c r="C15" s="98">
        <v>52</v>
      </c>
      <c r="D15" s="97" t="s">
        <v>26</v>
      </c>
      <c r="E15" s="10" t="s">
        <v>27</v>
      </c>
      <c r="F15" s="9">
        <v>2010</v>
      </c>
      <c r="G15" s="98">
        <v>163</v>
      </c>
      <c r="H15" s="99">
        <v>50.7</v>
      </c>
      <c r="I15" s="89" t="s">
        <v>10</v>
      </c>
    </row>
    <row r="16" spans="1:9" ht="15.95" customHeight="1">
      <c r="A16" s="103">
        <v>10</v>
      </c>
      <c r="B16" s="100" t="s">
        <v>9</v>
      </c>
      <c r="C16" s="98">
        <v>52</v>
      </c>
      <c r="D16" s="97" t="s">
        <v>28</v>
      </c>
      <c r="E16" s="10" t="s">
        <v>29</v>
      </c>
      <c r="F16" s="9">
        <v>2011</v>
      </c>
      <c r="G16" s="98">
        <v>194</v>
      </c>
      <c r="H16" s="99">
        <v>52</v>
      </c>
      <c r="I16" s="89" t="s">
        <v>10</v>
      </c>
    </row>
    <row r="17" spans="1:9" ht="15.95" customHeight="1">
      <c r="A17" s="103">
        <v>11</v>
      </c>
      <c r="B17" s="95" t="s">
        <v>9</v>
      </c>
      <c r="C17" s="96">
        <v>52</v>
      </c>
      <c r="D17" s="97" t="s">
        <v>30</v>
      </c>
      <c r="E17" s="10" t="s">
        <v>31</v>
      </c>
      <c r="F17" s="9">
        <v>2011</v>
      </c>
      <c r="G17" s="98">
        <v>246</v>
      </c>
      <c r="H17" s="99">
        <v>50.5</v>
      </c>
      <c r="I17" s="89" t="s">
        <v>10</v>
      </c>
    </row>
    <row r="18" spans="1:9" ht="15.95" customHeight="1">
      <c r="A18" s="103">
        <v>12</v>
      </c>
      <c r="B18" s="95" t="s">
        <v>9</v>
      </c>
      <c r="C18" s="96">
        <v>52</v>
      </c>
      <c r="D18" s="97" t="s">
        <v>32</v>
      </c>
      <c r="E18" s="10" t="s">
        <v>27</v>
      </c>
      <c r="F18" s="9">
        <v>2010</v>
      </c>
      <c r="G18" s="98">
        <v>252</v>
      </c>
      <c r="H18" s="99">
        <v>48</v>
      </c>
      <c r="I18" s="89" t="s">
        <v>10</v>
      </c>
    </row>
    <row r="19" spans="1:9" ht="15.95" customHeight="1">
      <c r="A19" s="103">
        <v>13</v>
      </c>
      <c r="B19" s="100" t="s">
        <v>9</v>
      </c>
      <c r="C19" s="98">
        <v>52</v>
      </c>
      <c r="D19" s="97" t="s">
        <v>33</v>
      </c>
      <c r="E19" s="10" t="s">
        <v>12</v>
      </c>
      <c r="F19" s="9">
        <v>2010</v>
      </c>
      <c r="G19" s="98">
        <v>275</v>
      </c>
      <c r="H19" s="99">
        <v>47.1</v>
      </c>
      <c r="I19" s="89" t="s">
        <v>10</v>
      </c>
    </row>
    <row r="20" spans="1:9" ht="15.95" customHeight="1" thickBot="1">
      <c r="A20" s="103">
        <v>14</v>
      </c>
      <c r="B20" s="101" t="s">
        <v>9</v>
      </c>
      <c r="C20" s="102">
        <v>52</v>
      </c>
      <c r="D20" s="97" t="s">
        <v>34</v>
      </c>
      <c r="E20" s="10" t="s">
        <v>14</v>
      </c>
      <c r="F20" s="9">
        <v>2011</v>
      </c>
      <c r="G20" s="98">
        <v>278</v>
      </c>
      <c r="H20" s="99">
        <v>49.5</v>
      </c>
      <c r="I20" s="89" t="s">
        <v>10</v>
      </c>
    </row>
    <row r="21" spans="1:9" ht="15.95" customHeight="1">
      <c r="A21" s="108"/>
      <c r="B21" s="109"/>
      <c r="C21" s="109"/>
      <c r="D21" s="110"/>
      <c r="E21" s="111"/>
      <c r="F21" s="110"/>
      <c r="G21" s="110"/>
      <c r="H21" s="110"/>
      <c r="I21" s="110"/>
    </row>
    <row r="22" spans="1:9">
      <c r="A22" s="94" t="s">
        <v>50</v>
      </c>
      <c r="B22" s="93"/>
      <c r="C22" s="93"/>
      <c r="D22" s="107"/>
      <c r="E22" s="107"/>
    </row>
    <row r="23" spans="1:9">
      <c r="D23" s="91"/>
    </row>
  </sheetData>
  <mergeCells count="4">
    <mergeCell ref="A1:I1"/>
    <mergeCell ref="F4:G4"/>
    <mergeCell ref="F3:G3"/>
    <mergeCell ref="A2:I2"/>
  </mergeCells>
  <phoneticPr fontId="0" type="noConversion"/>
  <printOptions horizontalCentered="1" verticalCentered="1"/>
  <pageMargins left="0.39370078740157483" right="0.39370078740157483" top="0.78740157480314965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LW50"/>
  <sheetViews>
    <sheetView zoomScaleSheetLayoutView="100" workbookViewId="0">
      <selection activeCell="AE18" sqref="AE18"/>
    </sheetView>
  </sheetViews>
  <sheetFormatPr defaultRowHeight="12.75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25" width="3.28515625" customWidth="1"/>
    <col min="26" max="26" width="4.85546875" customWidth="1"/>
    <col min="27" max="27" width="4" customWidth="1"/>
    <col min="28" max="28" width="4.85546875" customWidth="1"/>
    <col min="29" max="42" width="9.140625" style="127" customWidth="1"/>
    <col min="43" max="52" width="9.140625" customWidth="1"/>
  </cols>
  <sheetData>
    <row r="1" spans="1:42" ht="25.5" customHeight="1">
      <c r="A1" s="219" t="s">
        <v>76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219"/>
      <c r="N1" s="219"/>
      <c r="O1" s="219"/>
      <c r="P1" s="219"/>
      <c r="Q1" s="219"/>
      <c r="R1" s="219"/>
      <c r="S1" s="219"/>
      <c r="T1" s="219"/>
      <c r="U1" s="219"/>
      <c r="V1" s="219"/>
      <c r="W1" s="219"/>
      <c r="X1" s="219"/>
      <c r="Y1" s="219"/>
      <c r="Z1" s="219"/>
      <c r="AA1" s="219"/>
      <c r="AB1" s="219"/>
    </row>
    <row r="2" spans="1:42" ht="18">
      <c r="A2" s="195" t="s">
        <v>37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W2" s="195"/>
      <c r="X2" s="195"/>
      <c r="Y2" s="195"/>
      <c r="Z2" s="195"/>
    </row>
    <row r="3" spans="1:42" ht="13.5" customHeight="1">
      <c r="A3" s="22" t="s">
        <v>38</v>
      </c>
      <c r="B3" s="197" t="s">
        <v>39</v>
      </c>
      <c r="C3" s="197"/>
      <c r="D3" s="197"/>
      <c r="E3" s="197"/>
      <c r="G3" s="220" t="s">
        <v>77</v>
      </c>
      <c r="H3" s="220"/>
      <c r="I3" s="220"/>
      <c r="J3" s="220"/>
      <c r="K3" s="220"/>
      <c r="L3" s="220"/>
      <c r="M3" s="220"/>
      <c r="N3" s="220"/>
      <c r="O3" s="220"/>
      <c r="P3" s="220"/>
      <c r="Q3" s="220"/>
      <c r="R3" s="220"/>
      <c r="S3" s="220"/>
      <c r="T3" s="220"/>
      <c r="U3" s="39"/>
      <c r="V3" s="39"/>
      <c r="W3" s="88">
        <v>14</v>
      </c>
      <c r="X3" s="8"/>
    </row>
    <row r="4" spans="1:42" ht="14.25" customHeight="1" thickBot="1">
      <c r="A4" s="22" t="s">
        <v>40</v>
      </c>
      <c r="B4" s="8" t="s">
        <v>41</v>
      </c>
      <c r="C4" s="8"/>
      <c r="E4" s="8"/>
      <c r="F4" s="8"/>
      <c r="G4" s="8" t="s">
        <v>43</v>
      </c>
      <c r="H4" s="8"/>
      <c r="I4" s="8"/>
      <c r="J4" s="201" t="s">
        <v>52</v>
      </c>
      <c r="K4" s="201"/>
      <c r="L4" s="201"/>
      <c r="M4" s="201"/>
      <c r="N4" s="201"/>
      <c r="O4" s="201"/>
      <c r="P4" s="201"/>
      <c r="Q4" s="126"/>
      <c r="R4" s="126"/>
      <c r="S4" s="126"/>
      <c r="T4" s="196" t="s">
        <v>53</v>
      </c>
      <c r="U4" s="196"/>
      <c r="V4" s="196"/>
      <c r="W4" s="196" t="s">
        <v>10</v>
      </c>
      <c r="X4" s="196"/>
      <c r="Y4" s="196"/>
      <c r="Z4" s="196"/>
    </row>
    <row r="5" spans="1:42" s="35" customFormat="1" ht="14.25" thickTop="1" thickBot="1">
      <c r="A5" s="76"/>
      <c r="B5" s="77" t="s">
        <v>82</v>
      </c>
      <c r="C5" s="77"/>
      <c r="D5" s="77"/>
      <c r="E5" s="77"/>
      <c r="F5" s="77"/>
      <c r="G5" s="36"/>
      <c r="H5" s="5" t="s">
        <v>4</v>
      </c>
      <c r="I5" s="36"/>
      <c r="J5" s="36" t="s">
        <v>7</v>
      </c>
      <c r="K5" s="5" t="s">
        <v>4</v>
      </c>
      <c r="L5" s="135"/>
      <c r="M5" s="36"/>
      <c r="N5" s="5" t="s">
        <v>4</v>
      </c>
      <c r="O5" s="135"/>
      <c r="P5" s="36"/>
      <c r="Q5" s="5" t="s">
        <v>4</v>
      </c>
      <c r="R5" s="135"/>
      <c r="S5" s="36"/>
      <c r="T5" s="5" t="s">
        <v>7</v>
      </c>
      <c r="U5" s="135"/>
      <c r="V5" s="135"/>
      <c r="W5" s="209"/>
      <c r="X5" s="209"/>
      <c r="Y5" s="210"/>
      <c r="Z5" s="5" t="s">
        <v>4</v>
      </c>
      <c r="AA5" s="38"/>
      <c r="AB5" s="38"/>
      <c r="AC5" s="128"/>
      <c r="AD5" s="128"/>
      <c r="AE5" s="128"/>
      <c r="AF5" s="128"/>
      <c r="AG5" s="128"/>
      <c r="AH5" s="128"/>
      <c r="AI5" s="128"/>
      <c r="AJ5" s="128"/>
      <c r="AK5" s="128"/>
      <c r="AL5" s="128"/>
      <c r="AM5" s="128"/>
      <c r="AN5" s="128"/>
      <c r="AO5" s="128"/>
      <c r="AP5" s="128"/>
    </row>
    <row r="6" spans="1:42" ht="24.95" customHeight="1" thickTop="1" thickBot="1">
      <c r="A6" s="3" t="s">
        <v>45</v>
      </c>
      <c r="B6" s="4" t="s">
        <v>46</v>
      </c>
      <c r="C6" s="7"/>
      <c r="D6" s="6" t="s">
        <v>0</v>
      </c>
      <c r="E6" s="169" t="s">
        <v>78</v>
      </c>
      <c r="F6" s="170"/>
      <c r="G6" s="171"/>
      <c r="H6" s="169" t="s">
        <v>79</v>
      </c>
      <c r="I6" s="170"/>
      <c r="J6" s="171"/>
      <c r="K6" s="169" t="s">
        <v>80</v>
      </c>
      <c r="L6" s="170"/>
      <c r="M6" s="171"/>
      <c r="N6" s="169" t="s">
        <v>81</v>
      </c>
      <c r="O6" s="170"/>
      <c r="P6" s="171"/>
      <c r="Q6" s="169" t="s">
        <v>83</v>
      </c>
      <c r="R6" s="170"/>
      <c r="S6" s="171"/>
      <c r="T6" s="169" t="s">
        <v>84</v>
      </c>
      <c r="U6" s="170"/>
      <c r="V6" s="171"/>
      <c r="W6" s="176" t="s">
        <v>58</v>
      </c>
      <c r="X6" s="177"/>
      <c r="Y6" s="178"/>
      <c r="Z6" s="5" t="s">
        <v>59</v>
      </c>
      <c r="AA6" s="5" t="s">
        <v>5</v>
      </c>
      <c r="AB6" s="5" t="s">
        <v>59</v>
      </c>
    </row>
    <row r="7" spans="1:42" ht="14.25" customHeight="1" thickTop="1" thickBot="1">
      <c r="A7" s="198" t="s">
        <v>15</v>
      </c>
      <c r="B7" s="199" t="s">
        <v>16</v>
      </c>
      <c r="C7" s="203" t="s">
        <v>7</v>
      </c>
      <c r="D7" s="200">
        <v>1</v>
      </c>
      <c r="E7" s="202">
        <v>2</v>
      </c>
      <c r="F7" s="23">
        <v>5</v>
      </c>
      <c r="G7" s="24"/>
      <c r="H7" s="174">
        <v>7</v>
      </c>
      <c r="I7" s="23">
        <v>5</v>
      </c>
      <c r="J7" s="24"/>
      <c r="K7" s="174">
        <v>4</v>
      </c>
      <c r="L7" s="23">
        <v>5</v>
      </c>
      <c r="M7" s="24"/>
      <c r="N7" s="174" t="s">
        <v>8</v>
      </c>
      <c r="O7" s="23"/>
      <c r="P7" s="24"/>
      <c r="Q7" s="174">
        <v>5</v>
      </c>
      <c r="R7" s="23">
        <v>0</v>
      </c>
      <c r="S7" s="24"/>
      <c r="T7" s="179" t="s">
        <v>7</v>
      </c>
      <c r="U7" s="23"/>
      <c r="V7" s="24"/>
      <c r="W7" s="187">
        <v>15</v>
      </c>
      <c r="X7" s="215">
        <v>18</v>
      </c>
      <c r="Y7" s="216">
        <v>0</v>
      </c>
      <c r="Z7" s="217" t="s">
        <v>75</v>
      </c>
      <c r="AA7" s="158"/>
      <c r="AB7" s="218">
        <v>4</v>
      </c>
    </row>
    <row r="8" spans="1:42" ht="14.25" customHeight="1" thickBot="1">
      <c r="A8" s="194"/>
      <c r="B8" s="189"/>
      <c r="C8" s="192"/>
      <c r="D8" s="191"/>
      <c r="E8" s="163"/>
      <c r="F8" s="28">
        <v>4</v>
      </c>
      <c r="G8" s="27"/>
      <c r="H8" s="175"/>
      <c r="I8" s="28">
        <v>6</v>
      </c>
      <c r="J8" s="27"/>
      <c r="K8" s="175"/>
      <c r="L8" s="28">
        <v>8</v>
      </c>
      <c r="M8" s="27"/>
      <c r="N8" s="175"/>
      <c r="O8" s="28"/>
      <c r="P8" s="27"/>
      <c r="Q8" s="175"/>
      <c r="R8" s="28">
        <v>0</v>
      </c>
      <c r="S8" s="27"/>
      <c r="T8" s="166"/>
      <c r="U8" s="28"/>
      <c r="V8" s="27"/>
      <c r="W8" s="167"/>
      <c r="X8" s="164"/>
      <c r="Y8" s="165"/>
      <c r="Z8" s="184"/>
      <c r="AA8" s="159"/>
      <c r="AB8" s="160"/>
    </row>
    <row r="9" spans="1:42" ht="14.25" customHeight="1" thickBot="1">
      <c r="A9" s="193" t="s">
        <v>17</v>
      </c>
      <c r="B9" s="188" t="s">
        <v>13</v>
      </c>
      <c r="C9" s="192" t="s">
        <v>2</v>
      </c>
      <c r="D9" s="190">
        <v>2</v>
      </c>
      <c r="E9" s="172">
        <v>1</v>
      </c>
      <c r="F9" s="25">
        <v>0</v>
      </c>
      <c r="G9" s="31"/>
      <c r="H9" s="163">
        <v>3</v>
      </c>
      <c r="I9" s="25">
        <v>5</v>
      </c>
      <c r="J9" s="31"/>
      <c r="K9" s="163">
        <v>5</v>
      </c>
      <c r="L9" s="25">
        <v>0</v>
      </c>
      <c r="M9" s="31"/>
      <c r="N9" s="163" t="s">
        <v>7</v>
      </c>
      <c r="O9" s="25"/>
      <c r="P9" s="31"/>
      <c r="Q9" s="163" t="s">
        <v>7</v>
      </c>
      <c r="R9" s="25"/>
      <c r="S9" s="31"/>
      <c r="T9" s="166" t="s">
        <v>7</v>
      </c>
      <c r="U9" s="25"/>
      <c r="V9" s="31"/>
      <c r="W9" s="167">
        <v>5</v>
      </c>
      <c r="X9" s="164">
        <v>7</v>
      </c>
      <c r="Y9" s="165">
        <v>0</v>
      </c>
      <c r="Z9" s="185" t="s">
        <v>7</v>
      </c>
      <c r="AA9" s="160"/>
      <c r="AB9" s="160">
        <v>8</v>
      </c>
    </row>
    <row r="10" spans="1:42" ht="14.25" customHeight="1" thickBot="1">
      <c r="A10" s="194"/>
      <c r="B10" s="189"/>
      <c r="C10" s="192"/>
      <c r="D10" s="191"/>
      <c r="E10" s="175"/>
      <c r="F10" s="28">
        <v>0</v>
      </c>
      <c r="G10" s="29"/>
      <c r="H10" s="163"/>
      <c r="I10" s="28">
        <v>6</v>
      </c>
      <c r="J10" s="29"/>
      <c r="K10" s="163"/>
      <c r="L10" s="28">
        <v>1</v>
      </c>
      <c r="M10" s="29"/>
      <c r="N10" s="163"/>
      <c r="O10" s="28"/>
      <c r="P10" s="29"/>
      <c r="Q10" s="163"/>
      <c r="R10" s="28"/>
      <c r="S10" s="29"/>
      <c r="T10" s="166"/>
      <c r="U10" s="28"/>
      <c r="V10" s="29"/>
      <c r="W10" s="167"/>
      <c r="X10" s="164"/>
      <c r="Y10" s="165"/>
      <c r="Z10" s="186"/>
      <c r="AA10" s="160"/>
      <c r="AB10" s="160"/>
    </row>
    <row r="11" spans="1:42" ht="14.25" customHeight="1" thickBot="1">
      <c r="A11" s="193" t="s">
        <v>18</v>
      </c>
      <c r="B11" s="188" t="s">
        <v>14</v>
      </c>
      <c r="C11" s="192" t="s">
        <v>2</v>
      </c>
      <c r="D11" s="190">
        <v>3</v>
      </c>
      <c r="E11" s="172">
        <v>4</v>
      </c>
      <c r="F11" s="25">
        <v>0</v>
      </c>
      <c r="G11" s="32"/>
      <c r="H11" s="172">
        <v>2</v>
      </c>
      <c r="I11" s="25">
        <v>0</v>
      </c>
      <c r="J11" s="32"/>
      <c r="K11" s="163" t="s">
        <v>7</v>
      </c>
      <c r="L11" s="25"/>
      <c r="M11" s="32"/>
      <c r="N11" s="163" t="s">
        <v>7</v>
      </c>
      <c r="O11" s="25"/>
      <c r="P11" s="32"/>
      <c r="Q11" s="172" t="s">
        <v>7</v>
      </c>
      <c r="R11" s="25"/>
      <c r="S11" s="32"/>
      <c r="T11" s="166" t="s">
        <v>7</v>
      </c>
      <c r="U11" s="25"/>
      <c r="V11" s="32"/>
      <c r="W11" s="167">
        <v>0</v>
      </c>
      <c r="X11" s="164">
        <v>0</v>
      </c>
      <c r="Y11" s="165">
        <v>0</v>
      </c>
      <c r="Z11" s="185" t="s">
        <v>7</v>
      </c>
      <c r="AA11" s="161"/>
      <c r="AB11" s="160">
        <v>12</v>
      </c>
    </row>
    <row r="12" spans="1:42" ht="14.25" customHeight="1" thickBot="1">
      <c r="A12" s="194"/>
      <c r="B12" s="189"/>
      <c r="C12" s="192"/>
      <c r="D12" s="191"/>
      <c r="E12" s="175"/>
      <c r="F12" s="28">
        <v>0</v>
      </c>
      <c r="G12" s="29"/>
      <c r="H12" s="175"/>
      <c r="I12" s="28">
        <v>0</v>
      </c>
      <c r="J12" s="29"/>
      <c r="K12" s="163"/>
      <c r="L12" s="28"/>
      <c r="M12" s="29"/>
      <c r="N12" s="163"/>
      <c r="O12" s="28"/>
      <c r="P12" s="29"/>
      <c r="Q12" s="175"/>
      <c r="R12" s="28"/>
      <c r="S12" s="29"/>
      <c r="T12" s="166"/>
      <c r="U12" s="28"/>
      <c r="V12" s="29"/>
      <c r="W12" s="167"/>
      <c r="X12" s="164"/>
      <c r="Y12" s="165"/>
      <c r="Z12" s="186"/>
      <c r="AA12" s="159"/>
      <c r="AB12" s="160"/>
    </row>
    <row r="13" spans="1:42" ht="14.25" customHeight="1" thickBot="1">
      <c r="A13" s="193" t="s">
        <v>19</v>
      </c>
      <c r="B13" s="188" t="s">
        <v>11</v>
      </c>
      <c r="C13" s="192" t="s">
        <v>2</v>
      </c>
      <c r="D13" s="190">
        <v>4</v>
      </c>
      <c r="E13" s="172">
        <v>3</v>
      </c>
      <c r="F13" s="25">
        <v>5</v>
      </c>
      <c r="G13" s="31"/>
      <c r="H13" s="163">
        <v>5</v>
      </c>
      <c r="I13" s="25">
        <v>1</v>
      </c>
      <c r="J13" s="31"/>
      <c r="K13" s="163">
        <v>1</v>
      </c>
      <c r="L13" s="25">
        <v>0</v>
      </c>
      <c r="M13" s="31"/>
      <c r="N13" s="163" t="s">
        <v>7</v>
      </c>
      <c r="O13" s="25"/>
      <c r="P13" s="31"/>
      <c r="Q13" s="163" t="s">
        <v>7</v>
      </c>
      <c r="R13" s="25"/>
      <c r="S13" s="31"/>
      <c r="T13" s="166" t="s">
        <v>7</v>
      </c>
      <c r="U13" s="25"/>
      <c r="V13" s="31"/>
      <c r="W13" s="167">
        <v>6</v>
      </c>
      <c r="X13" s="164">
        <v>3</v>
      </c>
      <c r="Y13" s="165">
        <v>0</v>
      </c>
      <c r="Z13" s="185" t="s">
        <v>75</v>
      </c>
      <c r="AA13" s="160"/>
      <c r="AB13" s="160">
        <v>6</v>
      </c>
    </row>
    <row r="14" spans="1:42" ht="14.25" customHeight="1" thickBot="1">
      <c r="A14" s="194"/>
      <c r="B14" s="189"/>
      <c r="C14" s="192"/>
      <c r="D14" s="191"/>
      <c r="E14" s="175"/>
      <c r="F14" s="28">
        <v>2</v>
      </c>
      <c r="G14" s="29"/>
      <c r="H14" s="163"/>
      <c r="I14" s="28">
        <v>1</v>
      </c>
      <c r="J14" s="29"/>
      <c r="K14" s="163"/>
      <c r="L14" s="28">
        <v>0</v>
      </c>
      <c r="M14" s="29"/>
      <c r="N14" s="163"/>
      <c r="O14" s="28"/>
      <c r="P14" s="29"/>
      <c r="Q14" s="163"/>
      <c r="R14" s="28"/>
      <c r="S14" s="29"/>
      <c r="T14" s="166"/>
      <c r="U14" s="28"/>
      <c r="V14" s="29"/>
      <c r="W14" s="167"/>
      <c r="X14" s="164"/>
      <c r="Y14" s="165"/>
      <c r="Z14" s="186"/>
      <c r="AA14" s="160"/>
      <c r="AB14" s="160"/>
    </row>
    <row r="15" spans="1:42" ht="14.25" customHeight="1" thickBot="1">
      <c r="A15" s="193" t="s">
        <v>20</v>
      </c>
      <c r="B15" s="188" t="s">
        <v>11</v>
      </c>
      <c r="C15" s="192" t="s">
        <v>7</v>
      </c>
      <c r="D15" s="190">
        <v>5</v>
      </c>
      <c r="E15" s="172">
        <v>6</v>
      </c>
      <c r="F15" s="25">
        <v>5</v>
      </c>
      <c r="G15" s="32"/>
      <c r="H15" s="172">
        <v>4</v>
      </c>
      <c r="I15" s="25">
        <v>3</v>
      </c>
      <c r="J15" s="32"/>
      <c r="K15" s="163">
        <v>2</v>
      </c>
      <c r="L15" s="25">
        <v>5</v>
      </c>
      <c r="M15" s="32"/>
      <c r="N15" s="163">
        <v>7</v>
      </c>
      <c r="O15" s="25">
        <v>5</v>
      </c>
      <c r="P15" s="32"/>
      <c r="Q15" s="163">
        <v>1</v>
      </c>
      <c r="R15" s="25">
        <v>5</v>
      </c>
      <c r="S15" s="32"/>
      <c r="T15" s="166" t="s">
        <v>7</v>
      </c>
      <c r="U15" s="25"/>
      <c r="V15" s="32"/>
      <c r="W15" s="167">
        <v>23</v>
      </c>
      <c r="X15" s="164">
        <v>21</v>
      </c>
      <c r="Y15" s="165">
        <v>0</v>
      </c>
      <c r="Z15" s="185" t="s">
        <v>75</v>
      </c>
      <c r="AA15" s="161"/>
      <c r="AB15" s="160">
        <v>1</v>
      </c>
    </row>
    <row r="16" spans="1:42" ht="14.25" customHeight="1" thickBot="1">
      <c r="A16" s="194"/>
      <c r="B16" s="189"/>
      <c r="C16" s="192"/>
      <c r="D16" s="191"/>
      <c r="E16" s="175"/>
      <c r="F16" s="28">
        <v>2</v>
      </c>
      <c r="G16" s="29"/>
      <c r="H16" s="175"/>
      <c r="I16" s="28">
        <v>3</v>
      </c>
      <c r="J16" s="29"/>
      <c r="K16" s="163"/>
      <c r="L16" s="28">
        <v>8</v>
      </c>
      <c r="M16" s="29"/>
      <c r="N16" s="163"/>
      <c r="O16" s="28">
        <v>4</v>
      </c>
      <c r="P16" s="29"/>
      <c r="Q16" s="163"/>
      <c r="R16" s="28">
        <v>4</v>
      </c>
      <c r="S16" s="29"/>
      <c r="T16" s="166"/>
      <c r="U16" s="28"/>
      <c r="V16" s="29"/>
      <c r="W16" s="167"/>
      <c r="X16" s="164"/>
      <c r="Y16" s="165"/>
      <c r="Z16" s="186"/>
      <c r="AA16" s="159"/>
      <c r="AB16" s="160"/>
    </row>
    <row r="17" spans="1:28" ht="14.25" customHeight="1" thickBot="1">
      <c r="A17" s="193" t="s">
        <v>21</v>
      </c>
      <c r="B17" s="188" t="s">
        <v>22</v>
      </c>
      <c r="C17" s="192" t="s">
        <v>2</v>
      </c>
      <c r="D17" s="190">
        <v>6</v>
      </c>
      <c r="E17" s="172">
        <v>5</v>
      </c>
      <c r="F17" s="25">
        <v>0</v>
      </c>
      <c r="G17" s="31"/>
      <c r="H17" s="163" t="s">
        <v>8</v>
      </c>
      <c r="I17" s="25"/>
      <c r="J17" s="31"/>
      <c r="K17" s="163">
        <v>7</v>
      </c>
      <c r="L17" s="25">
        <v>0</v>
      </c>
      <c r="M17" s="31"/>
      <c r="N17" s="163" t="s">
        <v>7</v>
      </c>
      <c r="O17" s="25"/>
      <c r="P17" s="31"/>
      <c r="Q17" s="163" t="s">
        <v>7</v>
      </c>
      <c r="R17" s="25"/>
      <c r="S17" s="31"/>
      <c r="T17" s="166" t="s">
        <v>7</v>
      </c>
      <c r="U17" s="25"/>
      <c r="V17" s="31"/>
      <c r="W17" s="167">
        <v>0</v>
      </c>
      <c r="X17" s="164">
        <v>0</v>
      </c>
      <c r="Y17" s="165">
        <v>0</v>
      </c>
      <c r="Z17" s="185" t="s">
        <v>7</v>
      </c>
      <c r="AA17" s="160"/>
      <c r="AB17" s="160">
        <v>13</v>
      </c>
    </row>
    <row r="18" spans="1:28" ht="14.25" customHeight="1" thickBot="1">
      <c r="A18" s="194"/>
      <c r="B18" s="189"/>
      <c r="C18" s="192"/>
      <c r="D18" s="191"/>
      <c r="E18" s="175"/>
      <c r="F18" s="28">
        <v>0</v>
      </c>
      <c r="G18" s="29"/>
      <c r="H18" s="163"/>
      <c r="I18" s="28"/>
      <c r="J18" s="29"/>
      <c r="K18" s="163"/>
      <c r="L18" s="28">
        <v>0</v>
      </c>
      <c r="M18" s="29"/>
      <c r="N18" s="163"/>
      <c r="O18" s="28"/>
      <c r="P18" s="29"/>
      <c r="Q18" s="163"/>
      <c r="R18" s="28"/>
      <c r="S18" s="29"/>
      <c r="T18" s="166"/>
      <c r="U18" s="28"/>
      <c r="V18" s="29"/>
      <c r="W18" s="167"/>
      <c r="X18" s="164"/>
      <c r="Y18" s="165"/>
      <c r="Z18" s="186"/>
      <c r="AA18" s="160"/>
      <c r="AB18" s="160"/>
    </row>
    <row r="19" spans="1:28" ht="14.25" customHeight="1" thickBot="1">
      <c r="A19" s="193" t="s">
        <v>23</v>
      </c>
      <c r="B19" s="188" t="s">
        <v>13</v>
      </c>
      <c r="C19" s="192" t="s">
        <v>2</v>
      </c>
      <c r="D19" s="190">
        <v>7</v>
      </c>
      <c r="E19" s="172" t="s">
        <v>8</v>
      </c>
      <c r="F19" s="25"/>
      <c r="G19" s="32"/>
      <c r="H19" s="172">
        <v>1</v>
      </c>
      <c r="I19" s="25">
        <v>0</v>
      </c>
      <c r="J19" s="32"/>
      <c r="K19" s="163">
        <v>6</v>
      </c>
      <c r="L19" s="25">
        <v>5</v>
      </c>
      <c r="M19" s="32"/>
      <c r="N19" s="163">
        <v>5</v>
      </c>
      <c r="O19" s="25">
        <v>0</v>
      </c>
      <c r="P19" s="32"/>
      <c r="Q19" s="163" t="s">
        <v>7</v>
      </c>
      <c r="R19" s="25"/>
      <c r="S19" s="32"/>
      <c r="T19" s="166" t="s">
        <v>7</v>
      </c>
      <c r="U19" s="25"/>
      <c r="V19" s="32"/>
      <c r="W19" s="167">
        <v>5</v>
      </c>
      <c r="X19" s="164">
        <v>0</v>
      </c>
      <c r="Y19" s="165">
        <v>0</v>
      </c>
      <c r="Z19" s="185" t="s">
        <v>7</v>
      </c>
      <c r="AA19" s="161"/>
      <c r="AB19" s="160">
        <v>10</v>
      </c>
    </row>
    <row r="20" spans="1:28" ht="14.25" customHeight="1" thickBot="1">
      <c r="A20" s="194"/>
      <c r="B20" s="189"/>
      <c r="C20" s="192"/>
      <c r="D20" s="191"/>
      <c r="E20" s="175"/>
      <c r="F20" s="28"/>
      <c r="G20" s="29"/>
      <c r="H20" s="175"/>
      <c r="I20" s="28">
        <v>0</v>
      </c>
      <c r="J20" s="29"/>
      <c r="K20" s="163"/>
      <c r="L20" s="28">
        <v>0</v>
      </c>
      <c r="M20" s="29"/>
      <c r="N20" s="163"/>
      <c r="O20" s="28">
        <v>0</v>
      </c>
      <c r="P20" s="29"/>
      <c r="Q20" s="163"/>
      <c r="R20" s="28"/>
      <c r="S20" s="29"/>
      <c r="T20" s="166"/>
      <c r="U20" s="28"/>
      <c r="V20" s="29"/>
      <c r="W20" s="167"/>
      <c r="X20" s="164"/>
      <c r="Y20" s="165"/>
      <c r="Z20" s="186"/>
      <c r="AA20" s="159"/>
      <c r="AB20" s="160"/>
    </row>
    <row r="21" spans="1:28" ht="14.25" customHeight="1" thickBot="1">
      <c r="A21" s="193" t="s">
        <v>7</v>
      </c>
      <c r="B21" s="188" t="s">
        <v>7</v>
      </c>
      <c r="C21" s="192" t="s">
        <v>7</v>
      </c>
      <c r="D21" s="190" t="s">
        <v>7</v>
      </c>
      <c r="E21" s="172" t="s">
        <v>7</v>
      </c>
      <c r="F21" s="30"/>
      <c r="G21" s="31"/>
      <c r="H21" s="172" t="s">
        <v>7</v>
      </c>
      <c r="I21" s="30"/>
      <c r="J21" s="31"/>
      <c r="K21" s="172" t="s">
        <v>7</v>
      </c>
      <c r="L21" s="30"/>
      <c r="M21" s="31"/>
      <c r="N21" s="163" t="s">
        <v>7</v>
      </c>
      <c r="O21" s="30"/>
      <c r="P21" s="31"/>
      <c r="Q21" s="172" t="s">
        <v>7</v>
      </c>
      <c r="R21" s="30"/>
      <c r="S21" s="31"/>
      <c r="T21" s="166" t="s">
        <v>7</v>
      </c>
      <c r="U21" s="30"/>
      <c r="V21" s="31"/>
      <c r="W21" s="167" t="s">
        <v>7</v>
      </c>
      <c r="X21" s="164" t="s">
        <v>7</v>
      </c>
      <c r="Y21" s="165" t="s">
        <v>7</v>
      </c>
      <c r="Z21" s="185" t="s">
        <v>7</v>
      </c>
      <c r="AA21" s="161"/>
      <c r="AB21" s="160" t="s">
        <v>7</v>
      </c>
    </row>
    <row r="22" spans="1:28" ht="14.25" customHeight="1" thickBot="1">
      <c r="A22" s="194"/>
      <c r="B22" s="189"/>
      <c r="C22" s="208"/>
      <c r="D22" s="191"/>
      <c r="E22" s="173"/>
      <c r="F22" s="33"/>
      <c r="G22" s="34"/>
      <c r="H22" s="173"/>
      <c r="I22" s="33"/>
      <c r="J22" s="34"/>
      <c r="K22" s="173"/>
      <c r="L22" s="33"/>
      <c r="M22" s="34"/>
      <c r="N22" s="163"/>
      <c r="O22" s="33"/>
      <c r="P22" s="34"/>
      <c r="Q22" s="173"/>
      <c r="R22" s="33"/>
      <c r="S22" s="34"/>
      <c r="T22" s="168"/>
      <c r="U22" s="33"/>
      <c r="V22" s="34"/>
      <c r="W22" s="167"/>
      <c r="X22" s="164"/>
      <c r="Y22" s="165"/>
      <c r="Z22" s="162"/>
      <c r="AA22" s="162"/>
      <c r="AB22" s="160"/>
    </row>
    <row r="23" spans="1:28" ht="24.95" customHeight="1" thickTop="1" thickBot="1">
      <c r="A23" s="125" t="s">
        <v>45</v>
      </c>
      <c r="B23" s="4" t="s">
        <v>46</v>
      </c>
      <c r="C23" s="7"/>
      <c r="D23" s="6" t="s">
        <v>0</v>
      </c>
      <c r="E23" s="169" t="s">
        <v>78</v>
      </c>
      <c r="F23" s="170"/>
      <c r="G23" s="171"/>
      <c r="H23" s="169" t="s">
        <v>79</v>
      </c>
      <c r="I23" s="170"/>
      <c r="J23" s="171"/>
      <c r="K23" s="169" t="s">
        <v>80</v>
      </c>
      <c r="L23" s="170"/>
      <c r="M23" s="171"/>
      <c r="N23" s="169" t="s">
        <v>81</v>
      </c>
      <c r="O23" s="170"/>
      <c r="P23" s="171"/>
      <c r="Q23" s="169" t="s">
        <v>83</v>
      </c>
      <c r="R23" s="170"/>
      <c r="S23" s="171"/>
      <c r="T23" s="169" t="s">
        <v>84</v>
      </c>
      <c r="U23" s="170"/>
      <c r="V23" s="171"/>
      <c r="W23" s="176" t="s">
        <v>58</v>
      </c>
      <c r="X23" s="177"/>
      <c r="Y23" s="178"/>
      <c r="Z23" s="5" t="s">
        <v>59</v>
      </c>
      <c r="AA23" s="5" t="s">
        <v>5</v>
      </c>
      <c r="AB23" s="5" t="s">
        <v>59</v>
      </c>
    </row>
    <row r="24" spans="1:28" ht="14.25" customHeight="1" thickTop="1" thickBot="1">
      <c r="A24" s="207" t="s">
        <v>24</v>
      </c>
      <c r="B24" s="204" t="s">
        <v>25</v>
      </c>
      <c r="C24" s="203" t="s">
        <v>2</v>
      </c>
      <c r="D24" s="200">
        <v>8</v>
      </c>
      <c r="E24" s="202">
        <v>9</v>
      </c>
      <c r="F24" s="23">
        <v>0</v>
      </c>
      <c r="G24" s="24"/>
      <c r="H24" s="174">
        <v>14</v>
      </c>
      <c r="I24" s="23">
        <v>0</v>
      </c>
      <c r="J24" s="24"/>
      <c r="K24" s="174" t="s">
        <v>7</v>
      </c>
      <c r="L24" s="23"/>
      <c r="M24" s="24"/>
      <c r="N24" s="174" t="s">
        <v>7</v>
      </c>
      <c r="O24" s="23"/>
      <c r="P24" s="24"/>
      <c r="Q24" s="174" t="s">
        <v>7</v>
      </c>
      <c r="R24" s="23"/>
      <c r="S24" s="24"/>
      <c r="T24" s="179" t="s">
        <v>7</v>
      </c>
      <c r="U24" s="23"/>
      <c r="V24" s="24"/>
      <c r="W24" s="187">
        <v>0</v>
      </c>
      <c r="X24" s="215">
        <v>6</v>
      </c>
      <c r="Y24" s="216">
        <v>0</v>
      </c>
      <c r="Z24" s="217" t="s">
        <v>7</v>
      </c>
      <c r="AA24" s="158"/>
      <c r="AB24" s="218">
        <v>11</v>
      </c>
    </row>
    <row r="25" spans="1:28" ht="14.25" customHeight="1" thickBot="1">
      <c r="A25" s="206"/>
      <c r="B25" s="205"/>
      <c r="C25" s="192"/>
      <c r="D25" s="191"/>
      <c r="E25" s="163"/>
      <c r="F25" s="28">
        <v>0</v>
      </c>
      <c r="G25" s="27"/>
      <c r="H25" s="175"/>
      <c r="I25" s="28">
        <v>6</v>
      </c>
      <c r="J25" s="27"/>
      <c r="K25" s="175"/>
      <c r="L25" s="28"/>
      <c r="M25" s="27"/>
      <c r="N25" s="175"/>
      <c r="O25" s="28"/>
      <c r="P25" s="27"/>
      <c r="Q25" s="175"/>
      <c r="R25" s="28"/>
      <c r="S25" s="27"/>
      <c r="T25" s="166"/>
      <c r="U25" s="28"/>
      <c r="V25" s="29"/>
      <c r="W25" s="167"/>
      <c r="X25" s="164"/>
      <c r="Y25" s="165"/>
      <c r="Z25" s="184"/>
      <c r="AA25" s="159"/>
      <c r="AB25" s="160"/>
    </row>
    <row r="26" spans="1:28" ht="14.25" customHeight="1" thickBot="1">
      <c r="A26" s="206" t="s">
        <v>26</v>
      </c>
      <c r="B26" s="205" t="s">
        <v>27</v>
      </c>
      <c r="C26" s="192" t="s">
        <v>7</v>
      </c>
      <c r="D26" s="190">
        <v>9</v>
      </c>
      <c r="E26" s="172">
        <v>8</v>
      </c>
      <c r="F26" s="25">
        <v>5</v>
      </c>
      <c r="G26" s="31"/>
      <c r="H26" s="163">
        <v>10</v>
      </c>
      <c r="I26" s="25">
        <v>5</v>
      </c>
      <c r="J26" s="31"/>
      <c r="K26" s="163">
        <v>13</v>
      </c>
      <c r="L26" s="25">
        <v>0</v>
      </c>
      <c r="M26" s="31"/>
      <c r="N26" s="163" t="s">
        <v>86</v>
      </c>
      <c r="O26" s="25">
        <v>5</v>
      </c>
      <c r="P26" s="31"/>
      <c r="Q26" s="163" t="s">
        <v>8</v>
      </c>
      <c r="R26" s="25"/>
      <c r="S26" s="31"/>
      <c r="T26" s="166" t="s">
        <v>7</v>
      </c>
      <c r="U26" s="25"/>
      <c r="V26" s="32"/>
      <c r="W26" s="167">
        <v>15</v>
      </c>
      <c r="X26" s="164">
        <v>18</v>
      </c>
      <c r="Y26" s="165">
        <v>0</v>
      </c>
      <c r="Z26" s="184" t="s">
        <v>75</v>
      </c>
      <c r="AA26" s="160"/>
      <c r="AB26" s="160">
        <v>2</v>
      </c>
    </row>
    <row r="27" spans="1:28" ht="14.25" customHeight="1" thickBot="1">
      <c r="A27" s="206"/>
      <c r="B27" s="205"/>
      <c r="C27" s="192"/>
      <c r="D27" s="191"/>
      <c r="E27" s="175"/>
      <c r="F27" s="28">
        <v>2</v>
      </c>
      <c r="G27" s="29"/>
      <c r="H27" s="163"/>
      <c r="I27" s="28">
        <v>10</v>
      </c>
      <c r="J27" s="29"/>
      <c r="K27" s="163"/>
      <c r="L27" s="28">
        <v>0</v>
      </c>
      <c r="M27" s="29"/>
      <c r="N27" s="163"/>
      <c r="O27" s="28">
        <v>6</v>
      </c>
      <c r="P27" s="29"/>
      <c r="Q27" s="163"/>
      <c r="R27" s="28"/>
      <c r="S27" s="29"/>
      <c r="T27" s="166"/>
      <c r="U27" s="28"/>
      <c r="V27" s="29"/>
      <c r="W27" s="167"/>
      <c r="X27" s="164"/>
      <c r="Y27" s="165"/>
      <c r="Z27" s="184"/>
      <c r="AA27" s="160"/>
      <c r="AB27" s="160"/>
    </row>
    <row r="28" spans="1:28" ht="14.25" customHeight="1" thickBot="1">
      <c r="A28" s="206" t="s">
        <v>28</v>
      </c>
      <c r="B28" s="205" t="s">
        <v>29</v>
      </c>
      <c r="C28" s="192" t="s">
        <v>7</v>
      </c>
      <c r="D28" s="190">
        <v>10</v>
      </c>
      <c r="E28" s="172">
        <v>11</v>
      </c>
      <c r="F28" s="25">
        <v>5</v>
      </c>
      <c r="G28" s="32"/>
      <c r="H28" s="172">
        <v>9</v>
      </c>
      <c r="I28" s="25">
        <v>0</v>
      </c>
      <c r="J28" s="32"/>
      <c r="K28" s="163">
        <v>14</v>
      </c>
      <c r="L28" s="25">
        <v>5</v>
      </c>
      <c r="M28" s="32"/>
      <c r="N28" s="163" t="s">
        <v>8</v>
      </c>
      <c r="O28" s="25"/>
      <c r="P28" s="32"/>
      <c r="Q28" s="163">
        <v>13</v>
      </c>
      <c r="R28" s="25">
        <v>5</v>
      </c>
      <c r="S28" s="32"/>
      <c r="T28" s="166" t="s">
        <v>7</v>
      </c>
      <c r="U28" s="25"/>
      <c r="V28" s="32"/>
      <c r="W28" s="167">
        <v>15</v>
      </c>
      <c r="X28" s="164">
        <v>18</v>
      </c>
      <c r="Y28" s="165">
        <v>0</v>
      </c>
      <c r="Z28" s="184" t="s">
        <v>75</v>
      </c>
      <c r="AA28" s="161"/>
      <c r="AB28" s="160">
        <v>3</v>
      </c>
    </row>
    <row r="29" spans="1:28" ht="14.25" customHeight="1" thickBot="1">
      <c r="A29" s="206"/>
      <c r="B29" s="205"/>
      <c r="C29" s="192"/>
      <c r="D29" s="191"/>
      <c r="E29" s="175"/>
      <c r="F29" s="28">
        <v>10</v>
      </c>
      <c r="G29" s="29"/>
      <c r="H29" s="175"/>
      <c r="I29" s="28">
        <v>4</v>
      </c>
      <c r="J29" s="29"/>
      <c r="K29" s="163"/>
      <c r="L29" s="28">
        <v>4</v>
      </c>
      <c r="M29" s="29"/>
      <c r="N29" s="163"/>
      <c r="O29" s="28"/>
      <c r="P29" s="29"/>
      <c r="Q29" s="163"/>
      <c r="R29" s="28">
        <v>0</v>
      </c>
      <c r="S29" s="29"/>
      <c r="T29" s="166"/>
      <c r="U29" s="28"/>
      <c r="V29" s="29"/>
      <c r="W29" s="167"/>
      <c r="X29" s="164"/>
      <c r="Y29" s="165"/>
      <c r="Z29" s="184"/>
      <c r="AA29" s="159"/>
      <c r="AB29" s="160"/>
    </row>
    <row r="30" spans="1:28" ht="14.25" customHeight="1" thickBot="1">
      <c r="A30" s="206" t="s">
        <v>30</v>
      </c>
      <c r="B30" s="205" t="s">
        <v>31</v>
      </c>
      <c r="C30" s="192" t="s">
        <v>2</v>
      </c>
      <c r="D30" s="190">
        <v>11</v>
      </c>
      <c r="E30" s="172">
        <v>10</v>
      </c>
      <c r="F30" s="25">
        <v>0</v>
      </c>
      <c r="G30" s="31"/>
      <c r="H30" s="163">
        <v>12</v>
      </c>
      <c r="I30" s="25">
        <v>5</v>
      </c>
      <c r="J30" s="31"/>
      <c r="K30" s="163" t="s">
        <v>8</v>
      </c>
      <c r="L30" s="25"/>
      <c r="M30" s="31"/>
      <c r="N30" s="163" t="s">
        <v>85</v>
      </c>
      <c r="O30" s="25">
        <v>0</v>
      </c>
      <c r="P30" s="31"/>
      <c r="Q30" s="163" t="s">
        <v>7</v>
      </c>
      <c r="R30" s="25"/>
      <c r="S30" s="31"/>
      <c r="T30" s="166" t="s">
        <v>7</v>
      </c>
      <c r="U30" s="25"/>
      <c r="V30" s="31"/>
      <c r="W30" s="167">
        <v>5</v>
      </c>
      <c r="X30" s="164">
        <v>6</v>
      </c>
      <c r="Y30" s="165">
        <v>0</v>
      </c>
      <c r="Z30" s="184" t="s">
        <v>7</v>
      </c>
      <c r="AA30" s="160"/>
      <c r="AB30" s="160">
        <v>9</v>
      </c>
    </row>
    <row r="31" spans="1:28" ht="14.25" customHeight="1" thickBot="1">
      <c r="A31" s="206"/>
      <c r="B31" s="205"/>
      <c r="C31" s="192"/>
      <c r="D31" s="191"/>
      <c r="E31" s="175"/>
      <c r="F31" s="28">
        <v>0</v>
      </c>
      <c r="G31" s="29"/>
      <c r="H31" s="163"/>
      <c r="I31" s="28">
        <v>6</v>
      </c>
      <c r="J31" s="29"/>
      <c r="K31" s="163"/>
      <c r="L31" s="28"/>
      <c r="M31" s="29"/>
      <c r="N31" s="163"/>
      <c r="O31" s="28">
        <v>0</v>
      </c>
      <c r="P31" s="29"/>
      <c r="Q31" s="163"/>
      <c r="R31" s="28"/>
      <c r="S31" s="29"/>
      <c r="T31" s="166"/>
      <c r="U31" s="28"/>
      <c r="V31" s="29"/>
      <c r="W31" s="167"/>
      <c r="X31" s="164"/>
      <c r="Y31" s="165"/>
      <c r="Z31" s="184"/>
      <c r="AA31" s="160"/>
      <c r="AB31" s="160"/>
    </row>
    <row r="32" spans="1:28" ht="14.25" customHeight="1" thickBot="1">
      <c r="A32" s="206" t="s">
        <v>32</v>
      </c>
      <c r="B32" s="205" t="s">
        <v>27</v>
      </c>
      <c r="C32" s="192" t="s">
        <v>2</v>
      </c>
      <c r="D32" s="190">
        <v>12</v>
      </c>
      <c r="E32" s="172">
        <v>13</v>
      </c>
      <c r="F32" s="25">
        <v>0</v>
      </c>
      <c r="G32" s="32"/>
      <c r="H32" s="172">
        <v>11</v>
      </c>
      <c r="I32" s="25">
        <v>0</v>
      </c>
      <c r="J32" s="32"/>
      <c r="K32" s="163" t="s">
        <v>7</v>
      </c>
      <c r="L32" s="25"/>
      <c r="M32" s="32"/>
      <c r="N32" s="163" t="s">
        <v>7</v>
      </c>
      <c r="O32" s="25"/>
      <c r="P32" s="32"/>
      <c r="Q32" s="163" t="s">
        <v>7</v>
      </c>
      <c r="R32" s="25"/>
      <c r="S32" s="32"/>
      <c r="T32" s="166" t="s">
        <v>7</v>
      </c>
      <c r="U32" s="25"/>
      <c r="V32" s="32"/>
      <c r="W32" s="167">
        <v>0</v>
      </c>
      <c r="X32" s="164">
        <v>0</v>
      </c>
      <c r="Y32" s="165">
        <v>0</v>
      </c>
      <c r="Z32" s="184" t="s">
        <v>7</v>
      </c>
      <c r="AA32" s="161"/>
      <c r="AB32" s="160">
        <v>14</v>
      </c>
    </row>
    <row r="33" spans="1:28" ht="14.25" customHeight="1" thickBot="1">
      <c r="A33" s="206"/>
      <c r="B33" s="205"/>
      <c r="C33" s="192"/>
      <c r="D33" s="191"/>
      <c r="E33" s="175"/>
      <c r="F33" s="28">
        <v>0</v>
      </c>
      <c r="G33" s="29"/>
      <c r="H33" s="175"/>
      <c r="I33" s="28">
        <v>0</v>
      </c>
      <c r="J33" s="29"/>
      <c r="K33" s="163"/>
      <c r="L33" s="28"/>
      <c r="M33" s="29"/>
      <c r="N33" s="163"/>
      <c r="O33" s="28"/>
      <c r="P33" s="29"/>
      <c r="Q33" s="163"/>
      <c r="R33" s="28"/>
      <c r="S33" s="29"/>
      <c r="T33" s="166"/>
      <c r="U33" s="28"/>
      <c r="V33" s="29"/>
      <c r="W33" s="167"/>
      <c r="X33" s="164"/>
      <c r="Y33" s="165"/>
      <c r="Z33" s="184"/>
      <c r="AA33" s="159"/>
      <c r="AB33" s="160"/>
    </row>
    <row r="34" spans="1:28" ht="14.25" customHeight="1" thickBot="1">
      <c r="A34" s="206" t="s">
        <v>33</v>
      </c>
      <c r="B34" s="205" t="s">
        <v>12</v>
      </c>
      <c r="C34" s="192" t="s">
        <v>7</v>
      </c>
      <c r="D34" s="190">
        <v>13</v>
      </c>
      <c r="E34" s="172">
        <v>12</v>
      </c>
      <c r="F34" s="25">
        <v>5</v>
      </c>
      <c r="G34" s="31"/>
      <c r="H34" s="163" t="s">
        <v>8</v>
      </c>
      <c r="I34" s="25"/>
      <c r="J34" s="31"/>
      <c r="K34" s="163">
        <v>9</v>
      </c>
      <c r="L34" s="25">
        <v>4</v>
      </c>
      <c r="M34" s="31"/>
      <c r="N34" s="163" t="s">
        <v>87</v>
      </c>
      <c r="O34" s="25">
        <v>5</v>
      </c>
      <c r="P34" s="31"/>
      <c r="Q34" s="163">
        <v>10</v>
      </c>
      <c r="R34" s="25">
        <v>0</v>
      </c>
      <c r="S34" s="31"/>
      <c r="T34" s="166" t="s">
        <v>7</v>
      </c>
      <c r="U34" s="25"/>
      <c r="V34" s="32"/>
      <c r="W34" s="167">
        <v>14</v>
      </c>
      <c r="X34" s="164">
        <v>20</v>
      </c>
      <c r="Y34" s="165">
        <v>0</v>
      </c>
      <c r="Z34" s="184" t="s">
        <v>75</v>
      </c>
      <c r="AA34" s="160"/>
      <c r="AB34" s="160">
        <v>5</v>
      </c>
    </row>
    <row r="35" spans="1:28" ht="14.25" customHeight="1" thickBot="1">
      <c r="A35" s="206"/>
      <c r="B35" s="205"/>
      <c r="C35" s="192"/>
      <c r="D35" s="191"/>
      <c r="E35" s="175"/>
      <c r="F35" s="28">
        <v>4</v>
      </c>
      <c r="G35" s="29"/>
      <c r="H35" s="163"/>
      <c r="I35" s="28"/>
      <c r="J35" s="29"/>
      <c r="K35" s="163"/>
      <c r="L35" s="28">
        <v>12</v>
      </c>
      <c r="M35" s="29"/>
      <c r="N35" s="163"/>
      <c r="O35" s="28">
        <v>4</v>
      </c>
      <c r="P35" s="29"/>
      <c r="Q35" s="163"/>
      <c r="R35" s="28">
        <v>0</v>
      </c>
      <c r="S35" s="29"/>
      <c r="T35" s="166"/>
      <c r="U35" s="28"/>
      <c r="V35" s="29"/>
      <c r="W35" s="167"/>
      <c r="X35" s="164"/>
      <c r="Y35" s="165"/>
      <c r="Z35" s="184"/>
      <c r="AA35" s="160"/>
      <c r="AB35" s="160"/>
    </row>
    <row r="36" spans="1:28" ht="14.25" customHeight="1" thickBot="1">
      <c r="A36" s="206" t="s">
        <v>34</v>
      </c>
      <c r="B36" s="205" t="s">
        <v>14</v>
      </c>
      <c r="C36" s="192" t="s">
        <v>2</v>
      </c>
      <c r="D36" s="190">
        <v>14</v>
      </c>
      <c r="E36" s="172" t="s">
        <v>8</v>
      </c>
      <c r="F36" s="25"/>
      <c r="G36" s="32"/>
      <c r="H36" s="172">
        <v>8</v>
      </c>
      <c r="I36" s="25">
        <v>5</v>
      </c>
      <c r="J36" s="32"/>
      <c r="K36" s="163">
        <v>10</v>
      </c>
      <c r="L36" s="25">
        <v>0</v>
      </c>
      <c r="M36" s="32"/>
      <c r="N36" s="163" t="s">
        <v>73</v>
      </c>
      <c r="O36" s="25">
        <v>0</v>
      </c>
      <c r="P36" s="32"/>
      <c r="Q36" s="163" t="s">
        <v>7</v>
      </c>
      <c r="R36" s="25"/>
      <c r="S36" s="32"/>
      <c r="T36" s="166" t="s">
        <v>7</v>
      </c>
      <c r="U36" s="25"/>
      <c r="V36" s="32"/>
      <c r="W36" s="167">
        <v>5</v>
      </c>
      <c r="X36" s="164">
        <v>14</v>
      </c>
      <c r="Y36" s="165">
        <v>0</v>
      </c>
      <c r="Z36" s="184" t="s">
        <v>7</v>
      </c>
      <c r="AA36" s="161"/>
      <c r="AB36" s="160">
        <v>7</v>
      </c>
    </row>
    <row r="37" spans="1:28" ht="14.25" customHeight="1" thickBot="1">
      <c r="A37" s="206"/>
      <c r="B37" s="205"/>
      <c r="C37" s="192"/>
      <c r="D37" s="191"/>
      <c r="E37" s="175"/>
      <c r="F37" s="28"/>
      <c r="G37" s="29"/>
      <c r="H37" s="175"/>
      <c r="I37" s="28">
        <v>14</v>
      </c>
      <c r="J37" s="29"/>
      <c r="K37" s="163"/>
      <c r="L37" s="28">
        <v>0</v>
      </c>
      <c r="M37" s="29"/>
      <c r="N37" s="163"/>
      <c r="O37" s="28">
        <v>0</v>
      </c>
      <c r="P37" s="29"/>
      <c r="Q37" s="163"/>
      <c r="R37" s="28"/>
      <c r="S37" s="29"/>
      <c r="T37" s="166"/>
      <c r="U37" s="28"/>
      <c r="V37" s="29"/>
      <c r="W37" s="167"/>
      <c r="X37" s="164"/>
      <c r="Y37" s="165"/>
      <c r="Z37" s="184"/>
      <c r="AA37" s="159"/>
      <c r="AB37" s="160"/>
    </row>
    <row r="38" spans="1:28" ht="14.25" customHeight="1" thickBot="1">
      <c r="A38" s="206" t="s">
        <v>7</v>
      </c>
      <c r="B38" s="205" t="s">
        <v>7</v>
      </c>
      <c r="C38" s="192" t="s">
        <v>7</v>
      </c>
      <c r="D38" s="190" t="s">
        <v>7</v>
      </c>
      <c r="E38" s="172" t="s">
        <v>7</v>
      </c>
      <c r="F38" s="30"/>
      <c r="G38" s="31"/>
      <c r="H38" s="172" t="s">
        <v>7</v>
      </c>
      <c r="I38" s="30"/>
      <c r="J38" s="31"/>
      <c r="K38" s="172" t="s">
        <v>7</v>
      </c>
      <c r="L38" s="30"/>
      <c r="M38" s="31"/>
      <c r="N38" s="163" t="s">
        <v>7</v>
      </c>
      <c r="O38" s="30"/>
      <c r="P38" s="31"/>
      <c r="Q38" s="172" t="s">
        <v>7</v>
      </c>
      <c r="R38" s="30"/>
      <c r="S38" s="31"/>
      <c r="T38" s="166" t="s">
        <v>7</v>
      </c>
      <c r="U38" s="30"/>
      <c r="V38" s="31"/>
      <c r="W38" s="167" t="s">
        <v>7</v>
      </c>
      <c r="X38" s="164" t="s">
        <v>7</v>
      </c>
      <c r="Y38" s="165" t="s">
        <v>7</v>
      </c>
      <c r="Z38" s="184" t="s">
        <v>7</v>
      </c>
      <c r="AA38" s="161"/>
      <c r="AB38" s="160" t="s">
        <v>7</v>
      </c>
    </row>
    <row r="39" spans="1:28" ht="14.25" customHeight="1" thickBot="1">
      <c r="A39" s="211"/>
      <c r="B39" s="212"/>
      <c r="C39" s="208"/>
      <c r="D39" s="213"/>
      <c r="E39" s="173"/>
      <c r="F39" s="33"/>
      <c r="G39" s="34"/>
      <c r="H39" s="173"/>
      <c r="I39" s="33"/>
      <c r="J39" s="34"/>
      <c r="K39" s="173"/>
      <c r="L39" s="33"/>
      <c r="M39" s="34"/>
      <c r="N39" s="163"/>
      <c r="O39" s="33"/>
      <c r="P39" s="34"/>
      <c r="Q39" s="173"/>
      <c r="R39" s="33"/>
      <c r="S39" s="34"/>
      <c r="T39" s="168"/>
      <c r="U39" s="33"/>
      <c r="V39" s="34"/>
      <c r="W39" s="167"/>
      <c r="X39" s="164"/>
      <c r="Y39" s="165"/>
      <c r="Z39" s="214"/>
      <c r="AA39" s="162"/>
      <c r="AB39" s="160"/>
    </row>
    <row r="40" spans="1:28" ht="13.5" customHeight="1" thickTop="1" thickBot="1">
      <c r="A40" s="117"/>
      <c r="B40" s="117"/>
      <c r="C40" s="117"/>
      <c r="D40" s="118"/>
      <c r="E40" s="117"/>
      <c r="F40" s="117"/>
      <c r="G40" s="117"/>
      <c r="H40" s="117"/>
      <c r="I40" s="117"/>
      <c r="J40" s="117"/>
      <c r="K40" s="117"/>
      <c r="L40" s="117"/>
      <c r="M40" s="117"/>
      <c r="N40" s="117"/>
      <c r="O40" s="117"/>
      <c r="P40" s="117"/>
      <c r="Q40" s="117"/>
      <c r="R40" s="117"/>
      <c r="S40" s="117"/>
      <c r="T40" s="117"/>
      <c r="U40" s="117"/>
      <c r="V40" s="117"/>
      <c r="W40" s="117"/>
      <c r="X40" s="117"/>
      <c r="Y40" s="117"/>
      <c r="Z40" s="117"/>
      <c r="AA40" s="117"/>
      <c r="AB40" s="117"/>
    </row>
    <row r="41" spans="1:28" ht="14.25" customHeight="1" thickBot="1">
      <c r="B41" t="s">
        <v>88</v>
      </c>
      <c r="E41" s="180">
        <v>2</v>
      </c>
      <c r="F41" s="120">
        <v>3</v>
      </c>
      <c r="G41" s="121">
        <v>1</v>
      </c>
      <c r="W41" s="167">
        <v>6</v>
      </c>
      <c r="X41" s="182">
        <v>18</v>
      </c>
      <c r="Y41" s="183">
        <v>2</v>
      </c>
    </row>
    <row r="42" spans="1:28" ht="13.5" customHeight="1" thickBot="1">
      <c r="E42" s="181"/>
      <c r="F42" s="122">
        <v>10</v>
      </c>
      <c r="G42" s="123"/>
      <c r="W42" s="167"/>
      <c r="X42" s="182"/>
      <c r="Y42" s="183"/>
    </row>
    <row r="43" spans="1:28" ht="12.75" customHeight="1"/>
    <row r="44" spans="1:28" ht="13.5" customHeight="1">
      <c r="C44" s="124">
        <v>2</v>
      </c>
      <c r="E44" t="s">
        <v>89</v>
      </c>
      <c r="T44" s="124">
        <v>6</v>
      </c>
      <c r="V44" t="s">
        <v>90</v>
      </c>
    </row>
    <row r="45" spans="1:28">
      <c r="C45" s="124">
        <v>3</v>
      </c>
      <c r="E45" t="s">
        <v>61</v>
      </c>
      <c r="T45" s="124">
        <v>18</v>
      </c>
      <c r="U45" s="124"/>
      <c r="V45" t="s">
        <v>91</v>
      </c>
      <c r="Z45" s="124"/>
    </row>
    <row r="46" spans="1:28" ht="12.75" customHeight="1">
      <c r="C46" s="124">
        <v>10</v>
      </c>
      <c r="E46" t="s">
        <v>92</v>
      </c>
      <c r="T46" s="124">
        <v>2</v>
      </c>
      <c r="U46" s="124"/>
      <c r="V46" t="s">
        <v>93</v>
      </c>
      <c r="Z46" s="124"/>
    </row>
    <row r="47" spans="1:28">
      <c r="C47" s="124">
        <v>1</v>
      </c>
      <c r="E47" t="s">
        <v>94</v>
      </c>
      <c r="U47" s="124"/>
      <c r="Z47" s="124"/>
    </row>
    <row r="48" spans="1:28" ht="12.75" customHeight="1">
      <c r="A48" t="s">
        <v>50</v>
      </c>
      <c r="C48" s="124"/>
      <c r="U48" s="124"/>
      <c r="Z48" s="124"/>
    </row>
    <row r="49" spans="3:26" ht="13.5" customHeight="1">
      <c r="C49" s="124"/>
      <c r="U49" s="124"/>
      <c r="Z49" s="124"/>
    </row>
    <row r="50" spans="3:26" ht="12.75" customHeight="1">
      <c r="C50" s="124"/>
    </row>
  </sheetData>
  <mergeCells count="282">
    <mergeCell ref="AB9:AB10"/>
    <mergeCell ref="AB11:AB12"/>
    <mergeCell ref="AB7:AB8"/>
    <mergeCell ref="T19:T20"/>
    <mergeCell ref="W7:W8"/>
    <mergeCell ref="X7:X8"/>
    <mergeCell ref="Z13:Z14"/>
    <mergeCell ref="Z15:Z16"/>
    <mergeCell ref="Z17:Z18"/>
    <mergeCell ref="AA15:AA16"/>
    <mergeCell ref="T28:T29"/>
    <mergeCell ref="Y13:Y14"/>
    <mergeCell ref="W15:W16"/>
    <mergeCell ref="X9:X10"/>
    <mergeCell ref="Z7:Z8"/>
    <mergeCell ref="Z9:Z10"/>
    <mergeCell ref="A1:AB1"/>
    <mergeCell ref="W17:W18"/>
    <mergeCell ref="X17:X18"/>
    <mergeCell ref="G3:T3"/>
    <mergeCell ref="AB13:AB14"/>
    <mergeCell ref="AB15:AB16"/>
    <mergeCell ref="AB17:AB18"/>
    <mergeCell ref="AB19:AB20"/>
    <mergeCell ref="Z19:Z20"/>
    <mergeCell ref="W6:Y6"/>
    <mergeCell ref="X15:X16"/>
    <mergeCell ref="Y15:Y16"/>
    <mergeCell ref="Y9:Y10"/>
    <mergeCell ref="Y7:Y8"/>
    <mergeCell ref="W11:W12"/>
    <mergeCell ref="X11:X12"/>
    <mergeCell ref="AB21:AB22"/>
    <mergeCell ref="Z21:Z22"/>
    <mergeCell ref="AA38:AA39"/>
    <mergeCell ref="AA24:AA25"/>
    <mergeCell ref="AA30:AA31"/>
    <mergeCell ref="AA26:AA27"/>
    <mergeCell ref="AB24:AB25"/>
    <mergeCell ref="AB26:AB27"/>
    <mergeCell ref="AB28:AB29"/>
    <mergeCell ref="AB34:AB35"/>
    <mergeCell ref="AB36:AB37"/>
    <mergeCell ref="AA34:AA35"/>
    <mergeCell ref="AA28:AA29"/>
    <mergeCell ref="AA36:AA37"/>
    <mergeCell ref="X38:X39"/>
    <mergeCell ref="Y38:Y39"/>
    <mergeCell ref="Z38:Z39"/>
    <mergeCell ref="X24:X25"/>
    <mergeCell ref="Y24:Y25"/>
    <mergeCell ref="X30:X31"/>
    <mergeCell ref="Y30:Y31"/>
    <mergeCell ref="Z24:Z25"/>
    <mergeCell ref="Z34:Z35"/>
    <mergeCell ref="Z26:Z27"/>
    <mergeCell ref="Z32:Z33"/>
    <mergeCell ref="AB38:AB39"/>
    <mergeCell ref="AB30:AB31"/>
    <mergeCell ref="AB32:AB33"/>
    <mergeCell ref="H34:H35"/>
    <mergeCell ref="T34:T35"/>
    <mergeCell ref="K34:K35"/>
    <mergeCell ref="E32:E33"/>
    <mergeCell ref="K36:K37"/>
    <mergeCell ref="E36:E37"/>
    <mergeCell ref="Y32:Y33"/>
    <mergeCell ref="X32:X33"/>
    <mergeCell ref="Z36:Z37"/>
    <mergeCell ref="Q36:Q37"/>
    <mergeCell ref="K32:K33"/>
    <mergeCell ref="N34:N35"/>
    <mergeCell ref="N36:N37"/>
    <mergeCell ref="N32:N33"/>
    <mergeCell ref="W34:W35"/>
    <mergeCell ref="W32:W33"/>
    <mergeCell ref="W38:W39"/>
    <mergeCell ref="N38:N39"/>
    <mergeCell ref="T38:T39"/>
    <mergeCell ref="A38:A39"/>
    <mergeCell ref="B38:B39"/>
    <mergeCell ref="C38:C39"/>
    <mergeCell ref="D38:D39"/>
    <mergeCell ref="E38:E39"/>
    <mergeCell ref="H38:H39"/>
    <mergeCell ref="K38:K39"/>
    <mergeCell ref="Q38:Q39"/>
    <mergeCell ref="H32:H33"/>
    <mergeCell ref="W5:Y5"/>
    <mergeCell ref="Y34:Y35"/>
    <mergeCell ref="X26:X27"/>
    <mergeCell ref="Y26:Y27"/>
    <mergeCell ref="W28:W29"/>
    <mergeCell ref="X28:X29"/>
    <mergeCell ref="Y28:Y29"/>
    <mergeCell ref="Y11:Y12"/>
    <mergeCell ref="X34:X35"/>
    <mergeCell ref="H36:H37"/>
    <mergeCell ref="T36:T37"/>
    <mergeCell ref="E34:E35"/>
    <mergeCell ref="A34:A35"/>
    <mergeCell ref="B34:B35"/>
    <mergeCell ref="D34:D35"/>
    <mergeCell ref="A36:A37"/>
    <mergeCell ref="B36:B37"/>
    <mergeCell ref="D36:D37"/>
    <mergeCell ref="C34:C35"/>
    <mergeCell ref="C36:C37"/>
    <mergeCell ref="A30:A31"/>
    <mergeCell ref="B30:B31"/>
    <mergeCell ref="D30:D31"/>
    <mergeCell ref="E30:E31"/>
    <mergeCell ref="C30:C31"/>
    <mergeCell ref="A32:A33"/>
    <mergeCell ref="B32:B33"/>
    <mergeCell ref="D32:D33"/>
    <mergeCell ref="C32:C33"/>
    <mergeCell ref="C28:C29"/>
    <mergeCell ref="A21:A22"/>
    <mergeCell ref="B21:B22"/>
    <mergeCell ref="E23:G23"/>
    <mergeCell ref="D21:D22"/>
    <mergeCell ref="E21:E22"/>
    <mergeCell ref="A28:A29"/>
    <mergeCell ref="B28:B29"/>
    <mergeCell ref="D28:D29"/>
    <mergeCell ref="E28:E29"/>
    <mergeCell ref="D24:D25"/>
    <mergeCell ref="E24:E25"/>
    <mergeCell ref="C24:C25"/>
    <mergeCell ref="E26:E27"/>
    <mergeCell ref="C26:C27"/>
    <mergeCell ref="B11:B12"/>
    <mergeCell ref="D11:D12"/>
    <mergeCell ref="K7:K8"/>
    <mergeCell ref="K9:K10"/>
    <mergeCell ref="T9:T10"/>
    <mergeCell ref="E6:G6"/>
    <mergeCell ref="H6:J6"/>
    <mergeCell ref="T6:V6"/>
    <mergeCell ref="E7:E8"/>
    <mergeCell ref="H9:H10"/>
    <mergeCell ref="Q6:S6"/>
    <mergeCell ref="Q7:Q8"/>
    <mergeCell ref="Q9:Q10"/>
    <mergeCell ref="C7:C8"/>
    <mergeCell ref="B24:B25"/>
    <mergeCell ref="A26:A27"/>
    <mergeCell ref="B26:B27"/>
    <mergeCell ref="D26:D27"/>
    <mergeCell ref="A24:A25"/>
    <mergeCell ref="C21:C22"/>
    <mergeCell ref="H21:H22"/>
    <mergeCell ref="K21:K22"/>
    <mergeCell ref="A15:A16"/>
    <mergeCell ref="B15:B16"/>
    <mergeCell ref="H15:H16"/>
    <mergeCell ref="K15:K16"/>
    <mergeCell ref="E9:E10"/>
    <mergeCell ref="B13:B14"/>
    <mergeCell ref="D13:D14"/>
    <mergeCell ref="E13:E14"/>
    <mergeCell ref="D15:D16"/>
    <mergeCell ref="E15:E16"/>
    <mergeCell ref="C15:C16"/>
    <mergeCell ref="A13:A14"/>
    <mergeCell ref="C9:C10"/>
    <mergeCell ref="A11:A12"/>
    <mergeCell ref="C13:C14"/>
    <mergeCell ref="A2:Z2"/>
    <mergeCell ref="T4:V4"/>
    <mergeCell ref="W4:Z4"/>
    <mergeCell ref="B3:E3"/>
    <mergeCell ref="N9:N10"/>
    <mergeCell ref="N11:N12"/>
    <mergeCell ref="N13:N14"/>
    <mergeCell ref="N6:P6"/>
    <mergeCell ref="A7:A8"/>
    <mergeCell ref="B7:B8"/>
    <mergeCell ref="D7:D8"/>
    <mergeCell ref="E11:E12"/>
    <mergeCell ref="C11:C12"/>
    <mergeCell ref="A9:A10"/>
    <mergeCell ref="B9:B10"/>
    <mergeCell ref="D9:D10"/>
    <mergeCell ref="K6:M6"/>
    <mergeCell ref="J4:P4"/>
    <mergeCell ref="E17:E18"/>
    <mergeCell ref="D19:D20"/>
    <mergeCell ref="C17:C18"/>
    <mergeCell ref="A19:A20"/>
    <mergeCell ref="B19:B20"/>
    <mergeCell ref="E19:E20"/>
    <mergeCell ref="A17:A18"/>
    <mergeCell ref="B17:B18"/>
    <mergeCell ref="D17:D18"/>
    <mergeCell ref="C19:C20"/>
    <mergeCell ref="H17:H18"/>
    <mergeCell ref="T17:T18"/>
    <mergeCell ref="Y17:Y18"/>
    <mergeCell ref="N7:N8"/>
    <mergeCell ref="K17:K18"/>
    <mergeCell ref="T15:T16"/>
    <mergeCell ref="T11:T12"/>
    <mergeCell ref="N15:N16"/>
    <mergeCell ref="T13:T14"/>
    <mergeCell ref="H13:H14"/>
    <mergeCell ref="K13:K14"/>
    <mergeCell ref="W9:W10"/>
    <mergeCell ref="H19:H20"/>
    <mergeCell ref="N17:N18"/>
    <mergeCell ref="K19:K20"/>
    <mergeCell ref="N19:N20"/>
    <mergeCell ref="W19:W20"/>
    <mergeCell ref="X19:X20"/>
    <mergeCell ref="Y19:Y20"/>
    <mergeCell ref="Q13:Q14"/>
    <mergeCell ref="Q15:Q16"/>
    <mergeCell ref="Q17:Q18"/>
    <mergeCell ref="H11:H12"/>
    <mergeCell ref="K11:K12"/>
    <mergeCell ref="H7:H8"/>
    <mergeCell ref="T7:T8"/>
    <mergeCell ref="Q11:Q12"/>
    <mergeCell ref="W13:W14"/>
    <mergeCell ref="X13:X14"/>
    <mergeCell ref="N28:N29"/>
    <mergeCell ref="N30:N31"/>
    <mergeCell ref="N23:P23"/>
    <mergeCell ref="H23:J23"/>
    <mergeCell ref="K23:M23"/>
    <mergeCell ref="H28:H29"/>
    <mergeCell ref="H26:H27"/>
    <mergeCell ref="K26:K27"/>
    <mergeCell ref="K28:K29"/>
    <mergeCell ref="H24:H25"/>
    <mergeCell ref="K24:K25"/>
    <mergeCell ref="H30:H31"/>
    <mergeCell ref="K30:K31"/>
    <mergeCell ref="Q24:Q25"/>
    <mergeCell ref="E41:E42"/>
    <mergeCell ref="W41:W42"/>
    <mergeCell ref="X41:X42"/>
    <mergeCell ref="Y41:Y42"/>
    <mergeCell ref="Z28:Z29"/>
    <mergeCell ref="Z11:Z12"/>
    <mergeCell ref="N21:N22"/>
    <mergeCell ref="N24:N25"/>
    <mergeCell ref="N26:N27"/>
    <mergeCell ref="AA32:AA33"/>
    <mergeCell ref="Z30:Z31"/>
    <mergeCell ref="W30:W31"/>
    <mergeCell ref="W24:W25"/>
    <mergeCell ref="W23:Y23"/>
    <mergeCell ref="X21:X22"/>
    <mergeCell ref="Y21:Y22"/>
    <mergeCell ref="W26:W27"/>
    <mergeCell ref="T23:V23"/>
    <mergeCell ref="T24:T25"/>
    <mergeCell ref="W21:W22"/>
    <mergeCell ref="Q28:Q29"/>
    <mergeCell ref="Q30:Q31"/>
    <mergeCell ref="Q32:Q33"/>
    <mergeCell ref="X36:X37"/>
    <mergeCell ref="Y36:Y37"/>
    <mergeCell ref="T30:T31"/>
    <mergeCell ref="T32:T33"/>
    <mergeCell ref="W36:W37"/>
    <mergeCell ref="Q34:Q35"/>
    <mergeCell ref="T21:T22"/>
    <mergeCell ref="Q19:Q20"/>
    <mergeCell ref="Q21:Q22"/>
    <mergeCell ref="T26:T27"/>
    <mergeCell ref="Q23:S23"/>
    <mergeCell ref="Q26:Q27"/>
    <mergeCell ref="AA7:AA8"/>
    <mergeCell ref="AA9:AA10"/>
    <mergeCell ref="AA11:AA12"/>
    <mergeCell ref="AA17:AA18"/>
    <mergeCell ref="AA19:AA20"/>
    <mergeCell ref="AA13:AA14"/>
    <mergeCell ref="AA21:AA22"/>
  </mergeCells>
  <phoneticPr fontId="0" type="noConversion"/>
  <printOptions horizontalCentered="1"/>
  <pageMargins left="0.19685039370078741" right="0.19685039370078741" top="1.1811023622047245" bottom="0.19685039370078741" header="0.51181102362204722" footer="0.51181102362204722"/>
  <pageSetup paperSize="9"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3"/>
  <dimension ref="A1:AA64"/>
  <sheetViews>
    <sheetView topLeftCell="A30" workbookViewId="0">
      <selection activeCell="W56" sqref="W56"/>
    </sheetView>
  </sheetViews>
  <sheetFormatPr defaultRowHeight="12.75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16" width="3.28515625" customWidth="1"/>
    <col min="17" max="17" width="4.85546875" customWidth="1"/>
    <col min="18" max="18" width="3.28515625" customWidth="1"/>
    <col min="19" max="45" width="9.140625" customWidth="1"/>
    <col min="46" max="47" width="11.42578125" bestFit="1" customWidth="1"/>
    <col min="49" max="49" width="11.42578125" bestFit="1" customWidth="1"/>
    <col min="52" max="52" width="11.28515625" bestFit="1" customWidth="1"/>
    <col min="55" max="55" width="15.85546875" customWidth="1"/>
    <col min="62" max="62" width="17.85546875" customWidth="1"/>
    <col min="71" max="71" width="11.42578125" bestFit="1" customWidth="1"/>
    <col min="72" max="72" width="14" customWidth="1"/>
    <col min="76" max="76" width="12" bestFit="1" customWidth="1"/>
    <col min="81" max="81" width="11" customWidth="1"/>
  </cols>
  <sheetData>
    <row r="1" spans="1:27" ht="30" customHeight="1">
      <c r="A1" s="152" t="s">
        <v>51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2"/>
    </row>
    <row r="2" spans="1:27" ht="18">
      <c r="A2" s="195" t="s">
        <v>37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"/>
      <c r="S2" s="35"/>
      <c r="T2" s="35"/>
      <c r="U2" s="35"/>
      <c r="V2" s="35"/>
      <c r="W2" s="35"/>
      <c r="X2" s="35"/>
      <c r="Y2" s="35"/>
      <c r="Z2" s="35"/>
    </row>
    <row r="3" spans="1:27" ht="12" customHeight="1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115"/>
      <c r="S3" s="35"/>
      <c r="T3" s="35"/>
      <c r="U3" s="35"/>
      <c r="V3" s="35"/>
      <c r="W3" s="35"/>
      <c r="X3" s="35"/>
      <c r="Y3" s="35"/>
      <c r="Z3" s="35"/>
    </row>
    <row r="4" spans="1:27">
      <c r="A4" s="22" t="s">
        <v>38</v>
      </c>
      <c r="B4" s="197" t="s">
        <v>39</v>
      </c>
      <c r="C4" s="197"/>
      <c r="D4" s="197"/>
      <c r="E4" s="197"/>
      <c r="K4" s="39"/>
      <c r="L4" s="39"/>
      <c r="M4" s="39"/>
      <c r="N4" s="39"/>
      <c r="O4" s="8"/>
      <c r="S4" s="35"/>
      <c r="T4" s="35"/>
      <c r="U4" s="35"/>
      <c r="V4" s="35"/>
      <c r="W4" s="35"/>
      <c r="X4" s="35"/>
      <c r="Y4" s="35"/>
      <c r="Z4" s="35"/>
    </row>
    <row r="5" spans="1:27">
      <c r="A5" s="22" t="s">
        <v>40</v>
      </c>
      <c r="B5" s="8" t="s">
        <v>41</v>
      </c>
      <c r="C5" s="8"/>
      <c r="E5" s="155" t="s">
        <v>43</v>
      </c>
      <c r="F5" s="155"/>
      <c r="G5" s="155"/>
      <c r="H5" s="197" t="s">
        <v>52</v>
      </c>
      <c r="I5" s="197"/>
      <c r="J5" s="197"/>
      <c r="K5" s="197"/>
      <c r="L5" s="197"/>
      <c r="M5" s="197"/>
      <c r="N5" s="66"/>
      <c r="O5" s="76" t="s">
        <v>53</v>
      </c>
      <c r="P5" s="66"/>
      <c r="Q5" s="66" t="s">
        <v>10</v>
      </c>
      <c r="R5" s="1"/>
      <c r="S5" s="35"/>
      <c r="T5" s="35"/>
      <c r="U5" s="35"/>
      <c r="V5" s="35"/>
      <c r="W5" s="35"/>
      <c r="X5" s="35"/>
      <c r="Y5" s="35"/>
      <c r="Z5" s="35"/>
    </row>
    <row r="6" spans="1:27" ht="15.75" customHeight="1">
      <c r="A6" s="22"/>
      <c r="B6" s="8"/>
      <c r="C6" s="8"/>
      <c r="E6" s="8"/>
      <c r="F6" s="8"/>
      <c r="G6" s="8"/>
      <c r="H6" s="8"/>
      <c r="I6" s="8"/>
      <c r="J6" s="58"/>
      <c r="K6" s="58"/>
      <c r="L6" s="58"/>
      <c r="M6" s="58"/>
      <c r="N6" s="58"/>
      <c r="O6" s="58"/>
      <c r="P6" s="58"/>
      <c r="Q6" s="58"/>
      <c r="R6" s="116"/>
      <c r="S6" s="35"/>
      <c r="T6" s="35"/>
      <c r="U6" s="35"/>
      <c r="V6" s="35"/>
      <c r="W6" s="35"/>
      <c r="X6" s="35"/>
      <c r="Y6" s="35"/>
      <c r="Z6" s="35"/>
    </row>
    <row r="7" spans="1:27" ht="15.75" customHeight="1" thickBot="1">
      <c r="A7" s="155" t="s">
        <v>54</v>
      </c>
      <c r="B7" s="155"/>
      <c r="C7" s="155"/>
      <c r="D7" s="155"/>
      <c r="E7" s="155"/>
      <c r="F7" s="155"/>
      <c r="G7" s="155"/>
      <c r="H7" s="155"/>
      <c r="I7" s="155"/>
      <c r="J7" s="155"/>
      <c r="K7" s="155"/>
      <c r="L7" s="155"/>
      <c r="M7" s="155"/>
      <c r="N7" s="155"/>
      <c r="O7" s="155"/>
      <c r="P7" s="155"/>
      <c r="Q7" s="155"/>
      <c r="R7" s="131"/>
      <c r="S7" s="35"/>
      <c r="T7" s="35"/>
      <c r="U7" s="35"/>
      <c r="V7" s="35"/>
      <c r="W7" s="35"/>
      <c r="X7" s="35"/>
      <c r="Y7" s="35"/>
      <c r="Z7" s="35"/>
    </row>
    <row r="8" spans="1:27" ht="14.25" customHeight="1" thickTop="1" thickBot="1">
      <c r="A8" s="59"/>
      <c r="B8" s="60"/>
      <c r="C8" s="60"/>
      <c r="D8" s="60"/>
      <c r="E8" s="60"/>
      <c r="F8" s="60"/>
      <c r="G8" s="60"/>
      <c r="H8" s="60"/>
      <c r="I8" s="60"/>
      <c r="J8" s="38"/>
      <c r="K8" s="38"/>
      <c r="L8" s="38"/>
      <c r="M8" s="38"/>
      <c r="N8" s="38"/>
      <c r="O8" s="38"/>
      <c r="P8" s="38"/>
      <c r="Q8" s="114" t="s">
        <v>4</v>
      </c>
      <c r="R8" s="129"/>
      <c r="S8" s="35"/>
      <c r="T8" s="35"/>
      <c r="U8" s="35"/>
      <c r="V8" s="35"/>
      <c r="W8" s="35"/>
      <c r="X8" s="35"/>
      <c r="Y8" s="35"/>
      <c r="Z8" s="35"/>
    </row>
    <row r="9" spans="1:27" ht="24.95" customHeight="1" thickTop="1" thickBot="1">
      <c r="A9" s="3" t="s">
        <v>45</v>
      </c>
      <c r="B9" s="4" t="s">
        <v>46</v>
      </c>
      <c r="C9" s="7"/>
      <c r="D9" s="6" t="s">
        <v>0</v>
      </c>
      <c r="E9" s="169" t="s">
        <v>55</v>
      </c>
      <c r="F9" s="170"/>
      <c r="G9" s="171"/>
      <c r="H9" s="169" t="s">
        <v>56</v>
      </c>
      <c r="I9" s="170"/>
      <c r="J9" s="171"/>
      <c r="K9" s="169" t="s">
        <v>57</v>
      </c>
      <c r="L9" s="170"/>
      <c r="M9" s="171"/>
      <c r="N9" s="176" t="s">
        <v>58</v>
      </c>
      <c r="O9" s="177"/>
      <c r="P9" s="178"/>
      <c r="Q9" s="5" t="s">
        <v>59</v>
      </c>
      <c r="R9" s="71"/>
      <c r="S9" s="35"/>
      <c r="T9" s="35"/>
      <c r="U9" s="35"/>
      <c r="V9" s="35"/>
      <c r="W9" s="35"/>
      <c r="X9" s="35"/>
      <c r="Y9" s="35"/>
      <c r="Z9" s="35"/>
      <c r="AA9" s="35"/>
    </row>
    <row r="10" spans="1:27" ht="14.25" customHeight="1" thickTop="1" thickBot="1">
      <c r="A10" s="249" t="s">
        <v>15</v>
      </c>
      <c r="B10" s="250" t="s">
        <v>16</v>
      </c>
      <c r="C10" s="251"/>
      <c r="D10" s="225">
        <v>1</v>
      </c>
      <c r="E10" s="202">
        <v>4</v>
      </c>
      <c r="F10" s="23">
        <v>5</v>
      </c>
      <c r="G10" s="24"/>
      <c r="H10" s="202">
        <v>5</v>
      </c>
      <c r="I10" s="23">
        <v>0</v>
      </c>
      <c r="J10" s="24"/>
      <c r="K10" s="242" t="s">
        <v>8</v>
      </c>
      <c r="L10" s="23" t="s">
        <v>7</v>
      </c>
      <c r="M10" s="24"/>
      <c r="N10" s="187">
        <v>5</v>
      </c>
      <c r="O10" s="215">
        <v>8</v>
      </c>
      <c r="P10" s="216">
        <v>0</v>
      </c>
      <c r="Q10" s="218" t="s">
        <v>47</v>
      </c>
      <c r="R10" s="157">
        <v>2</v>
      </c>
      <c r="S10" s="35"/>
      <c r="T10" s="35"/>
      <c r="U10" s="35"/>
      <c r="V10" s="35"/>
      <c r="W10" s="35"/>
      <c r="X10" s="35"/>
      <c r="Y10" s="35"/>
      <c r="Z10" s="35"/>
      <c r="AA10" s="35"/>
    </row>
    <row r="11" spans="1:27" ht="14.25" customHeight="1" thickBot="1">
      <c r="A11" s="232"/>
      <c r="B11" s="233"/>
      <c r="C11" s="234"/>
      <c r="D11" s="226"/>
      <c r="E11" s="163"/>
      <c r="F11" s="28">
        <v>8</v>
      </c>
      <c r="G11" s="27"/>
      <c r="H11" s="163"/>
      <c r="I11" s="28">
        <v>0</v>
      </c>
      <c r="J11" s="27"/>
      <c r="K11" s="227"/>
      <c r="L11" s="28" t="s">
        <v>7</v>
      </c>
      <c r="M11" s="27"/>
      <c r="N11" s="167"/>
      <c r="O11" s="164"/>
      <c r="P11" s="165"/>
      <c r="Q11" s="160"/>
      <c r="R11" s="157"/>
      <c r="S11" s="35"/>
      <c r="T11" s="35"/>
      <c r="U11" s="35"/>
      <c r="V11" s="35"/>
      <c r="W11" s="35"/>
      <c r="X11" s="35"/>
      <c r="Y11" s="35"/>
      <c r="Z11" s="35"/>
      <c r="AA11" s="35"/>
    </row>
    <row r="12" spans="1:27" ht="14.25" customHeight="1" thickBot="1">
      <c r="A12" s="232" t="s">
        <v>19</v>
      </c>
      <c r="B12" s="233" t="s">
        <v>11</v>
      </c>
      <c r="C12" s="234"/>
      <c r="D12" s="223">
        <v>4</v>
      </c>
      <c r="E12" s="163">
        <v>1</v>
      </c>
      <c r="F12" s="30">
        <v>0</v>
      </c>
      <c r="G12" s="31"/>
      <c r="H12" s="163" t="s">
        <v>8</v>
      </c>
      <c r="I12" s="30" t="s">
        <v>7</v>
      </c>
      <c r="J12" s="31"/>
      <c r="K12" s="227">
        <v>5</v>
      </c>
      <c r="L12" s="30">
        <v>1</v>
      </c>
      <c r="M12" s="31"/>
      <c r="N12" s="237">
        <v>1</v>
      </c>
      <c r="O12" s="239">
        <v>1</v>
      </c>
      <c r="P12" s="235">
        <v>0</v>
      </c>
      <c r="Q12" s="160" t="s">
        <v>48</v>
      </c>
      <c r="R12" s="157">
        <v>3</v>
      </c>
      <c r="S12" s="35"/>
      <c r="T12" s="35"/>
      <c r="U12" s="35"/>
      <c r="V12" s="35"/>
      <c r="W12" s="35"/>
      <c r="X12" s="35"/>
      <c r="Y12" s="35"/>
      <c r="Z12" s="35"/>
      <c r="AA12" s="35"/>
    </row>
    <row r="13" spans="1:27" ht="14.25" customHeight="1" thickBot="1">
      <c r="A13" s="232"/>
      <c r="B13" s="233"/>
      <c r="C13" s="234"/>
      <c r="D13" s="226"/>
      <c r="E13" s="163"/>
      <c r="F13" s="28">
        <v>0</v>
      </c>
      <c r="G13" s="29"/>
      <c r="H13" s="163"/>
      <c r="I13" s="28" t="s">
        <v>7</v>
      </c>
      <c r="J13" s="29"/>
      <c r="K13" s="227"/>
      <c r="L13" s="28">
        <v>1</v>
      </c>
      <c r="M13" s="29"/>
      <c r="N13" s="238"/>
      <c r="O13" s="240"/>
      <c r="P13" s="236"/>
      <c r="Q13" s="160"/>
      <c r="R13" s="157"/>
      <c r="S13" s="35"/>
      <c r="T13" s="35"/>
      <c r="U13" s="35"/>
      <c r="V13" s="35"/>
      <c r="W13" s="35"/>
      <c r="X13" s="35"/>
      <c r="Y13" s="35"/>
      <c r="Z13" s="35"/>
      <c r="AA13" s="35"/>
    </row>
    <row r="14" spans="1:27" ht="14.25" customHeight="1" thickBot="1">
      <c r="A14" s="232" t="s">
        <v>20</v>
      </c>
      <c r="B14" s="233" t="s">
        <v>11</v>
      </c>
      <c r="C14" s="234"/>
      <c r="D14" s="223">
        <v>5</v>
      </c>
      <c r="E14" s="163" t="s">
        <v>8</v>
      </c>
      <c r="F14" s="25" t="s">
        <v>7</v>
      </c>
      <c r="G14" s="32"/>
      <c r="H14" s="163">
        <v>1</v>
      </c>
      <c r="I14" s="25">
        <v>5</v>
      </c>
      <c r="J14" s="32"/>
      <c r="K14" s="227">
        <v>4</v>
      </c>
      <c r="L14" s="25">
        <v>3</v>
      </c>
      <c r="M14" s="32"/>
      <c r="N14" s="237">
        <v>8</v>
      </c>
      <c r="O14" s="239">
        <v>7</v>
      </c>
      <c r="P14" s="235">
        <v>0</v>
      </c>
      <c r="Q14" s="160" t="s">
        <v>49</v>
      </c>
      <c r="R14" s="157">
        <v>1</v>
      </c>
      <c r="S14" s="35"/>
      <c r="T14" s="35"/>
      <c r="U14" s="35"/>
      <c r="V14" s="35"/>
      <c r="W14" s="35"/>
      <c r="X14" s="35"/>
      <c r="Y14" s="35"/>
      <c r="Z14" s="35"/>
      <c r="AA14" s="35"/>
    </row>
    <row r="15" spans="1:27" ht="14.25" customHeight="1" thickBot="1">
      <c r="A15" s="232"/>
      <c r="B15" s="233"/>
      <c r="C15" s="234"/>
      <c r="D15" s="226"/>
      <c r="E15" s="163"/>
      <c r="F15" s="139" t="s">
        <v>7</v>
      </c>
      <c r="G15" s="29"/>
      <c r="H15" s="163"/>
      <c r="I15" s="139">
        <v>4</v>
      </c>
      <c r="J15" s="29"/>
      <c r="K15" s="227"/>
      <c r="L15" s="139">
        <v>3</v>
      </c>
      <c r="M15" s="29"/>
      <c r="N15" s="238"/>
      <c r="O15" s="240"/>
      <c r="P15" s="236"/>
      <c r="Q15" s="160"/>
      <c r="R15" s="157"/>
      <c r="S15" s="35"/>
      <c r="T15" s="35"/>
      <c r="U15" s="35"/>
      <c r="V15" s="35"/>
      <c r="W15" s="35"/>
      <c r="X15" s="35"/>
      <c r="Y15" s="35"/>
      <c r="Z15" s="35"/>
      <c r="AA15" s="35"/>
    </row>
    <row r="16" spans="1:27" ht="14.25" hidden="1" customHeight="1" thickBot="1">
      <c r="A16" s="232" t="s">
        <v>7</v>
      </c>
      <c r="B16" s="233" t="s">
        <v>7</v>
      </c>
      <c r="C16" s="234"/>
      <c r="D16" s="223"/>
      <c r="E16" s="163"/>
      <c r="F16" s="25"/>
      <c r="G16" s="32"/>
      <c r="H16" s="163"/>
      <c r="I16" s="25"/>
      <c r="J16" s="32"/>
      <c r="K16" s="227" t="e">
        <v>#REF!</v>
      </c>
      <c r="L16" s="25"/>
      <c r="M16" s="32"/>
      <c r="N16" s="167" t="s">
        <v>7</v>
      </c>
      <c r="O16" s="164" t="s">
        <v>7</v>
      </c>
      <c r="P16" s="165" t="s">
        <v>7</v>
      </c>
      <c r="Q16" s="160" t="s">
        <v>7</v>
      </c>
      <c r="R16" s="53"/>
      <c r="S16" s="35"/>
      <c r="T16" s="35"/>
      <c r="U16" s="35"/>
      <c r="V16" s="35"/>
      <c r="W16" s="35"/>
      <c r="X16" s="35"/>
      <c r="Y16" s="35"/>
      <c r="Z16" s="35"/>
      <c r="AA16" s="35"/>
    </row>
    <row r="17" spans="1:27" ht="14.25" hidden="1" customHeight="1" thickBot="1">
      <c r="A17" s="246"/>
      <c r="B17" s="247"/>
      <c r="C17" s="248"/>
      <c r="D17" s="224"/>
      <c r="E17" s="228"/>
      <c r="F17" s="28"/>
      <c r="G17" s="29"/>
      <c r="H17" s="228"/>
      <c r="I17" s="28"/>
      <c r="J17" s="29"/>
      <c r="K17" s="229"/>
      <c r="L17" s="28"/>
      <c r="M17" s="29"/>
      <c r="N17" s="291"/>
      <c r="O17" s="230"/>
      <c r="P17" s="231"/>
      <c r="Q17" s="292"/>
      <c r="R17" s="53"/>
      <c r="S17" s="35"/>
      <c r="T17" s="35"/>
      <c r="U17" s="35"/>
      <c r="V17" s="35"/>
      <c r="W17" s="35"/>
      <c r="X17" s="35"/>
      <c r="Y17" s="35"/>
      <c r="Z17" s="35"/>
      <c r="AA17" s="35"/>
    </row>
    <row r="18" spans="1:27" ht="14.25" customHeight="1" thickTop="1">
      <c r="A18" s="43"/>
      <c r="B18" s="43"/>
      <c r="C18" s="43"/>
      <c r="D18" s="44"/>
      <c r="E18" s="45"/>
      <c r="F18" s="40"/>
      <c r="G18" s="40"/>
      <c r="H18" s="45"/>
      <c r="I18" s="40"/>
      <c r="J18" s="40"/>
      <c r="K18" s="45"/>
      <c r="L18" s="40"/>
      <c r="M18" s="40"/>
      <c r="N18" s="46"/>
      <c r="O18" s="47"/>
      <c r="P18" s="48"/>
      <c r="Q18" s="49"/>
      <c r="R18" s="55"/>
      <c r="S18" s="35"/>
      <c r="T18" s="35"/>
      <c r="U18" s="35"/>
      <c r="V18" s="35"/>
      <c r="W18" s="35"/>
      <c r="X18" s="35"/>
      <c r="Y18" s="35"/>
      <c r="Z18" s="35"/>
      <c r="AA18" s="35"/>
    </row>
    <row r="19" spans="1:27" ht="15.75" customHeight="1">
      <c r="A19" s="155" t="s">
        <v>62</v>
      </c>
      <c r="B19" s="155"/>
      <c r="C19" s="155"/>
      <c r="D19" s="155"/>
      <c r="E19" s="155"/>
      <c r="F19" s="155"/>
      <c r="G19" s="155"/>
      <c r="H19" s="155"/>
      <c r="I19" s="155"/>
      <c r="J19" s="155"/>
      <c r="K19" s="155"/>
      <c r="L19" s="155"/>
      <c r="M19" s="155"/>
      <c r="N19" s="155"/>
      <c r="O19" s="155"/>
      <c r="P19" s="155"/>
      <c r="Q19" s="155"/>
      <c r="R19" s="132"/>
      <c r="S19" s="35"/>
      <c r="T19" s="35"/>
      <c r="U19" s="35"/>
      <c r="V19" s="35"/>
      <c r="W19" s="35"/>
      <c r="X19" s="35"/>
      <c r="Y19" s="35"/>
      <c r="Z19" s="35"/>
      <c r="AA19" s="35"/>
    </row>
    <row r="20" spans="1:27" ht="14.25" customHeight="1" thickBot="1">
      <c r="A20" s="50"/>
      <c r="B20" s="50"/>
      <c r="C20" s="50"/>
      <c r="D20" s="51"/>
      <c r="E20" s="52"/>
      <c r="F20" s="41"/>
      <c r="G20" s="41"/>
      <c r="H20" s="52"/>
      <c r="I20" s="41"/>
      <c r="J20" s="41"/>
      <c r="K20" s="52"/>
      <c r="L20" s="41"/>
      <c r="M20" s="41"/>
      <c r="N20" s="53"/>
      <c r="O20" s="54"/>
      <c r="P20" s="55"/>
      <c r="Q20" s="56"/>
      <c r="R20" s="55"/>
      <c r="S20" s="35"/>
      <c r="T20" s="35"/>
      <c r="U20" s="35"/>
      <c r="V20" s="35"/>
      <c r="W20" s="35"/>
      <c r="X20" s="35"/>
      <c r="Y20" s="35"/>
      <c r="Z20" s="35"/>
      <c r="AA20" s="35"/>
    </row>
    <row r="21" spans="1:27" ht="24.95" customHeight="1" thickTop="1" thickBot="1">
      <c r="A21" s="3" t="s">
        <v>45</v>
      </c>
      <c r="B21" s="4" t="s">
        <v>46</v>
      </c>
      <c r="C21" s="7"/>
      <c r="D21" s="6" t="s">
        <v>0</v>
      </c>
      <c r="E21" s="169" t="s">
        <v>55</v>
      </c>
      <c r="F21" s="170"/>
      <c r="G21" s="171"/>
      <c r="H21" s="169" t="s">
        <v>56</v>
      </c>
      <c r="I21" s="170"/>
      <c r="J21" s="171"/>
      <c r="K21" s="169" t="s">
        <v>57</v>
      </c>
      <c r="L21" s="170"/>
      <c r="M21" s="171"/>
      <c r="N21" s="176" t="s">
        <v>58</v>
      </c>
      <c r="O21" s="177"/>
      <c r="P21" s="178"/>
      <c r="Q21" s="5" t="s">
        <v>59</v>
      </c>
      <c r="R21" s="71"/>
      <c r="S21" s="35"/>
      <c r="T21" s="35"/>
      <c r="U21" s="35"/>
      <c r="V21" s="35"/>
      <c r="W21" s="35"/>
      <c r="X21" s="35"/>
      <c r="Y21" s="35"/>
      <c r="Z21" s="35"/>
      <c r="AA21" s="35"/>
    </row>
    <row r="22" spans="1:27" ht="14.25" customHeight="1" thickTop="1" thickBot="1">
      <c r="A22" s="249" t="s">
        <v>26</v>
      </c>
      <c r="B22" s="250" t="s">
        <v>27</v>
      </c>
      <c r="C22" s="251"/>
      <c r="D22" s="225">
        <v>9</v>
      </c>
      <c r="E22" s="202">
        <v>10</v>
      </c>
      <c r="F22" s="23">
        <v>5</v>
      </c>
      <c r="G22" s="24"/>
      <c r="H22" s="202">
        <v>13</v>
      </c>
      <c r="I22" s="23">
        <v>0</v>
      </c>
      <c r="J22" s="24"/>
      <c r="K22" s="242" t="s">
        <v>8</v>
      </c>
      <c r="L22" s="23" t="s">
        <v>7</v>
      </c>
      <c r="M22" s="24"/>
      <c r="N22" s="271">
        <v>5</v>
      </c>
      <c r="O22" s="267">
        <v>10</v>
      </c>
      <c r="P22" s="241">
        <v>0</v>
      </c>
      <c r="Q22" s="218" t="s">
        <v>49</v>
      </c>
      <c r="R22" s="157">
        <v>1</v>
      </c>
      <c r="S22" s="35"/>
      <c r="T22" s="35"/>
      <c r="U22" s="35"/>
      <c r="V22" s="35"/>
      <c r="W22" s="35"/>
      <c r="X22" s="35"/>
      <c r="Y22" s="35"/>
      <c r="Z22" s="35"/>
      <c r="AA22" s="35"/>
    </row>
    <row r="23" spans="1:27" ht="14.25" customHeight="1" thickBot="1">
      <c r="A23" s="232"/>
      <c r="B23" s="233"/>
      <c r="C23" s="234"/>
      <c r="D23" s="226"/>
      <c r="E23" s="163"/>
      <c r="F23" s="28">
        <v>10</v>
      </c>
      <c r="G23" s="27"/>
      <c r="H23" s="163"/>
      <c r="I23" s="28">
        <v>0</v>
      </c>
      <c r="J23" s="27"/>
      <c r="K23" s="227"/>
      <c r="L23" s="28" t="s">
        <v>7</v>
      </c>
      <c r="M23" s="27"/>
      <c r="N23" s="238"/>
      <c r="O23" s="240"/>
      <c r="P23" s="236"/>
      <c r="Q23" s="160"/>
      <c r="R23" s="157"/>
      <c r="S23" s="35"/>
      <c r="T23" s="35"/>
      <c r="U23" s="35"/>
      <c r="V23" s="35"/>
      <c r="W23" s="35"/>
      <c r="X23" s="35"/>
      <c r="Y23" s="35"/>
      <c r="Z23" s="35"/>
      <c r="AA23" s="35"/>
    </row>
    <row r="24" spans="1:27" ht="14.25" customHeight="1" thickBot="1">
      <c r="A24" s="232" t="s">
        <v>28</v>
      </c>
      <c r="B24" s="233" t="s">
        <v>29</v>
      </c>
      <c r="C24" s="234"/>
      <c r="D24" s="223">
        <v>10</v>
      </c>
      <c r="E24" s="163">
        <v>9</v>
      </c>
      <c r="F24" s="30">
        <v>0</v>
      </c>
      <c r="G24" s="31"/>
      <c r="H24" s="163" t="s">
        <v>8</v>
      </c>
      <c r="I24" s="30" t="s">
        <v>7</v>
      </c>
      <c r="J24" s="31"/>
      <c r="K24" s="227">
        <v>13</v>
      </c>
      <c r="L24" s="30">
        <v>5</v>
      </c>
      <c r="M24" s="31"/>
      <c r="N24" s="237">
        <v>5</v>
      </c>
      <c r="O24" s="239">
        <v>4</v>
      </c>
      <c r="P24" s="235">
        <v>0</v>
      </c>
      <c r="Q24" s="160" t="s">
        <v>47</v>
      </c>
      <c r="R24" s="157">
        <v>2</v>
      </c>
      <c r="S24" s="35"/>
      <c r="T24" s="35"/>
      <c r="U24" s="35"/>
      <c r="V24" s="35"/>
      <c r="W24" s="35"/>
      <c r="X24" s="35"/>
      <c r="Y24" s="35"/>
      <c r="Z24" s="35"/>
      <c r="AA24" s="35"/>
    </row>
    <row r="25" spans="1:27" ht="14.25" customHeight="1" thickBot="1">
      <c r="A25" s="232"/>
      <c r="B25" s="233"/>
      <c r="C25" s="234"/>
      <c r="D25" s="226"/>
      <c r="E25" s="163"/>
      <c r="F25" s="28">
        <v>4</v>
      </c>
      <c r="G25" s="29"/>
      <c r="H25" s="163"/>
      <c r="I25" s="28" t="s">
        <v>7</v>
      </c>
      <c r="J25" s="29"/>
      <c r="K25" s="227"/>
      <c r="L25" s="28">
        <v>0</v>
      </c>
      <c r="M25" s="29"/>
      <c r="N25" s="238"/>
      <c r="O25" s="240"/>
      <c r="P25" s="236"/>
      <c r="Q25" s="160"/>
      <c r="R25" s="157"/>
      <c r="S25" s="35"/>
      <c r="T25" s="35"/>
      <c r="U25" s="35"/>
      <c r="V25" s="35"/>
      <c r="W25" s="35"/>
      <c r="X25" s="35"/>
      <c r="Y25" s="35"/>
      <c r="Z25" s="35"/>
      <c r="AA25" s="35"/>
    </row>
    <row r="26" spans="1:27" ht="14.25" customHeight="1" thickBot="1">
      <c r="A26" s="232" t="s">
        <v>33</v>
      </c>
      <c r="B26" s="233" t="s">
        <v>12</v>
      </c>
      <c r="C26" s="234"/>
      <c r="D26" s="223">
        <v>13</v>
      </c>
      <c r="E26" s="163" t="s">
        <v>8</v>
      </c>
      <c r="F26" s="25" t="s">
        <v>7</v>
      </c>
      <c r="G26" s="32"/>
      <c r="H26" s="163">
        <v>9</v>
      </c>
      <c r="I26" s="25">
        <v>4</v>
      </c>
      <c r="J26" s="32"/>
      <c r="K26" s="227">
        <v>10</v>
      </c>
      <c r="L26" s="25">
        <v>0</v>
      </c>
      <c r="M26" s="32"/>
      <c r="N26" s="237">
        <v>4</v>
      </c>
      <c r="O26" s="239">
        <v>12</v>
      </c>
      <c r="P26" s="235">
        <v>0</v>
      </c>
      <c r="Q26" s="160" t="s">
        <v>48</v>
      </c>
      <c r="R26" s="157">
        <v>3</v>
      </c>
      <c r="S26" s="35"/>
      <c r="T26" s="35"/>
      <c r="U26" s="35"/>
      <c r="V26" s="35"/>
      <c r="W26" s="35"/>
      <c r="X26" s="35"/>
      <c r="Y26" s="35"/>
      <c r="Z26" s="35"/>
      <c r="AA26" s="35"/>
    </row>
    <row r="27" spans="1:27" ht="14.25" customHeight="1" thickBot="1">
      <c r="A27" s="232"/>
      <c r="B27" s="233"/>
      <c r="C27" s="234"/>
      <c r="D27" s="226"/>
      <c r="E27" s="163"/>
      <c r="F27" s="139" t="s">
        <v>7</v>
      </c>
      <c r="G27" s="29"/>
      <c r="H27" s="163"/>
      <c r="I27" s="139">
        <v>12</v>
      </c>
      <c r="J27" s="29"/>
      <c r="K27" s="227"/>
      <c r="L27" s="139">
        <v>0</v>
      </c>
      <c r="M27" s="29"/>
      <c r="N27" s="238"/>
      <c r="O27" s="240"/>
      <c r="P27" s="236"/>
      <c r="Q27" s="160"/>
      <c r="R27" s="157"/>
      <c r="S27" s="35"/>
      <c r="T27" s="35"/>
      <c r="U27" s="35"/>
      <c r="V27" s="35"/>
      <c r="W27" s="35"/>
      <c r="X27" s="35"/>
      <c r="Y27" s="35"/>
      <c r="Z27" s="35"/>
      <c r="AA27" s="35"/>
    </row>
    <row r="28" spans="1:27" ht="14.25" hidden="1" customHeight="1" thickBot="1">
      <c r="A28" s="232" t="s">
        <v>7</v>
      </c>
      <c r="B28" s="233" t="s">
        <v>7</v>
      </c>
      <c r="C28" s="234"/>
      <c r="D28" s="223"/>
      <c r="E28" s="163"/>
      <c r="F28" s="25"/>
      <c r="G28" s="32"/>
      <c r="H28" s="163"/>
      <c r="I28" s="25"/>
      <c r="J28" s="32"/>
      <c r="K28" s="227" t="e">
        <v>#REF!</v>
      </c>
      <c r="L28" s="25"/>
      <c r="M28" s="32"/>
      <c r="N28" s="167" t="s">
        <v>7</v>
      </c>
      <c r="O28" s="164" t="s">
        <v>7</v>
      </c>
      <c r="P28" s="165" t="s">
        <v>7</v>
      </c>
      <c r="Q28" s="160" t="s">
        <v>7</v>
      </c>
      <c r="R28" s="157" t="s">
        <v>7</v>
      </c>
      <c r="S28" s="35"/>
      <c r="T28" s="35"/>
      <c r="U28" s="35"/>
      <c r="V28" s="35"/>
      <c r="W28" s="35"/>
      <c r="X28" s="35"/>
      <c r="Y28" s="35"/>
      <c r="Z28" s="35"/>
      <c r="AA28" s="35"/>
    </row>
    <row r="29" spans="1:27" ht="14.25" hidden="1" customHeight="1" thickBot="1">
      <c r="A29" s="246"/>
      <c r="B29" s="247"/>
      <c r="C29" s="248"/>
      <c r="D29" s="224"/>
      <c r="E29" s="228"/>
      <c r="F29" s="28"/>
      <c r="G29" s="29"/>
      <c r="H29" s="228"/>
      <c r="I29" s="28"/>
      <c r="J29" s="29"/>
      <c r="K29" s="229"/>
      <c r="L29" s="28"/>
      <c r="M29" s="29"/>
      <c r="N29" s="291"/>
      <c r="O29" s="230"/>
      <c r="P29" s="231"/>
      <c r="Q29" s="292"/>
      <c r="R29" s="157"/>
      <c r="S29" s="35"/>
      <c r="T29" s="35"/>
      <c r="U29" s="35"/>
      <c r="V29" s="35"/>
      <c r="W29" s="35"/>
      <c r="X29" s="35"/>
      <c r="Y29" s="35"/>
      <c r="Z29" s="35"/>
      <c r="AA29" s="35"/>
    </row>
    <row r="30" spans="1:27" ht="14.25" customHeight="1" thickTop="1" thickBot="1">
      <c r="A30" s="43"/>
      <c r="B30" s="43"/>
      <c r="C30" s="43"/>
      <c r="D30" s="44"/>
      <c r="E30" s="45"/>
      <c r="F30" s="40"/>
      <c r="G30" s="40"/>
      <c r="H30" s="45"/>
      <c r="I30" s="40"/>
      <c r="J30" s="40"/>
      <c r="K30" s="45"/>
      <c r="L30" s="40"/>
      <c r="M30" s="40"/>
      <c r="N30" s="46"/>
      <c r="O30" s="47"/>
      <c r="P30" s="48"/>
      <c r="Q30" s="49"/>
      <c r="R30" s="55"/>
      <c r="S30" s="35"/>
      <c r="T30" s="35"/>
      <c r="U30" s="35"/>
      <c r="V30" s="35"/>
      <c r="W30" s="35"/>
      <c r="X30" s="35"/>
      <c r="Y30" s="35"/>
      <c r="Z30" s="35"/>
      <c r="AA30" s="35"/>
    </row>
    <row r="31" spans="1:27" ht="14.25" hidden="1" customHeight="1" thickBot="1">
      <c r="A31" s="65"/>
      <c r="B31" s="65"/>
      <c r="C31" s="65"/>
      <c r="D31" s="36"/>
      <c r="E31" s="41"/>
      <c r="F31" s="41"/>
      <c r="G31" s="41"/>
      <c r="H31" s="41"/>
      <c r="I31" s="41"/>
      <c r="J31" s="41"/>
      <c r="K31" s="41"/>
      <c r="L31" s="41"/>
      <c r="M31" s="41"/>
      <c r="N31" s="61"/>
      <c r="O31" s="62"/>
      <c r="P31" s="63"/>
      <c r="Q31" s="64"/>
      <c r="R31" s="63"/>
    </row>
    <row r="32" spans="1:27" ht="14.25" customHeight="1" thickTop="1" thickBot="1">
      <c r="A32" s="260" t="s">
        <v>63</v>
      </c>
      <c r="B32" s="260"/>
      <c r="C32" s="260"/>
      <c r="D32" s="260"/>
      <c r="E32" s="260"/>
      <c r="F32" s="260"/>
      <c r="G32" s="260"/>
      <c r="H32" s="133"/>
      <c r="I32" s="261" t="s">
        <v>64</v>
      </c>
      <c r="J32" s="262"/>
      <c r="K32" s="262"/>
      <c r="L32" s="262"/>
      <c r="M32" s="262"/>
      <c r="N32" s="262"/>
      <c r="O32" s="262"/>
      <c r="P32" s="262"/>
      <c r="Q32" s="134" t="s">
        <v>65</v>
      </c>
      <c r="R32" s="63"/>
    </row>
    <row r="33" spans="1:18" ht="14.25" customHeight="1" thickTop="1" thickBot="1">
      <c r="A33" s="67"/>
      <c r="B33" s="67"/>
      <c r="C33" s="67"/>
      <c r="D33" s="67"/>
      <c r="E33" s="67"/>
      <c r="F33" s="67"/>
      <c r="G33" s="67"/>
      <c r="H33" s="67"/>
      <c r="I33" s="67"/>
      <c r="J33" s="67"/>
      <c r="K33" s="67"/>
      <c r="L33" s="41"/>
      <c r="M33" s="41"/>
      <c r="N33" s="61"/>
      <c r="O33" s="62"/>
      <c r="P33" s="63"/>
      <c r="Q33" s="64"/>
      <c r="R33" s="63"/>
    </row>
    <row r="34" spans="1:18" ht="14.25" customHeight="1" thickTop="1" thickBot="1">
      <c r="A34" s="263" t="s">
        <v>45</v>
      </c>
      <c r="B34" s="272" t="s">
        <v>46</v>
      </c>
      <c r="C34" s="274"/>
      <c r="D34" s="276" t="s">
        <v>0</v>
      </c>
      <c r="E34" s="221" t="s">
        <v>1</v>
      </c>
      <c r="F34" s="221"/>
      <c r="G34" s="222"/>
      <c r="H34" s="243" t="s">
        <v>42</v>
      </c>
      <c r="I34" s="244"/>
      <c r="J34" s="245"/>
      <c r="K34" s="279" t="s">
        <v>59</v>
      </c>
      <c r="L34" s="280"/>
      <c r="M34" s="41"/>
      <c r="N34" s="61"/>
      <c r="O34" s="62"/>
      <c r="P34" s="63"/>
      <c r="Q34" s="64"/>
      <c r="R34" s="63"/>
    </row>
    <row r="35" spans="1:18" ht="14.25" customHeight="1" thickTop="1" thickBot="1">
      <c r="A35" s="264"/>
      <c r="B35" s="273"/>
      <c r="C35" s="275"/>
      <c r="D35" s="277"/>
      <c r="E35" s="153"/>
      <c r="F35" s="153"/>
      <c r="G35" s="278"/>
      <c r="H35" s="78" t="s">
        <v>3</v>
      </c>
      <c r="I35" s="42" t="s">
        <v>66</v>
      </c>
      <c r="J35" s="69" t="s">
        <v>67</v>
      </c>
      <c r="K35" s="279"/>
      <c r="L35" s="280"/>
      <c r="M35" s="41"/>
      <c r="N35" s="53"/>
      <c r="O35" s="54"/>
      <c r="P35" s="55"/>
      <c r="Q35" s="56"/>
      <c r="R35" s="55"/>
    </row>
    <row r="36" spans="1:18" ht="14.25" customHeight="1" thickTop="1" thickBot="1">
      <c r="A36" s="249" t="s">
        <v>19</v>
      </c>
      <c r="B36" s="250" t="s">
        <v>11</v>
      </c>
      <c r="C36" s="283"/>
      <c r="D36" s="285">
        <v>4</v>
      </c>
      <c r="E36" s="174" t="s">
        <v>7</v>
      </c>
      <c r="F36" s="23"/>
      <c r="G36" s="24"/>
      <c r="H36" s="271">
        <v>0</v>
      </c>
      <c r="I36" s="267">
        <v>0</v>
      </c>
      <c r="J36" s="269">
        <v>0</v>
      </c>
      <c r="K36" s="281">
        <v>5</v>
      </c>
      <c r="L36" s="282"/>
      <c r="M36" s="41"/>
      <c r="N36" s="53"/>
      <c r="O36" s="54"/>
      <c r="P36" s="55"/>
      <c r="Q36" s="56"/>
      <c r="R36" s="55"/>
    </row>
    <row r="37" spans="1:18" ht="14.25" customHeight="1" thickBot="1">
      <c r="A37" s="232"/>
      <c r="B37" s="233"/>
      <c r="C37" s="284"/>
      <c r="D37" s="286"/>
      <c r="E37" s="175"/>
      <c r="F37" s="26"/>
      <c r="G37" s="27"/>
      <c r="H37" s="290"/>
      <c r="I37" s="268"/>
      <c r="J37" s="270"/>
      <c r="K37" s="256"/>
      <c r="L37" s="257"/>
      <c r="M37" s="41"/>
      <c r="N37" s="53"/>
      <c r="O37" s="54"/>
      <c r="P37" s="55"/>
      <c r="Q37" s="56"/>
      <c r="R37" s="55"/>
    </row>
    <row r="38" spans="1:18" ht="14.25" customHeight="1" thickBot="1">
      <c r="A38" s="232" t="s">
        <v>33</v>
      </c>
      <c r="B38" s="233" t="s">
        <v>12</v>
      </c>
      <c r="C38" s="287"/>
      <c r="D38" s="286">
        <v>13</v>
      </c>
      <c r="E38" s="172" t="s">
        <v>7</v>
      </c>
      <c r="F38" s="30"/>
      <c r="G38" s="31"/>
      <c r="H38" s="265">
        <v>0</v>
      </c>
      <c r="I38" s="252">
        <v>0</v>
      </c>
      <c r="J38" s="254">
        <v>0</v>
      </c>
      <c r="K38" s="256">
        <v>6</v>
      </c>
      <c r="L38" s="257"/>
      <c r="M38" s="41"/>
      <c r="N38" s="53"/>
      <c r="O38" s="54"/>
      <c r="P38" s="55"/>
      <c r="Q38" s="56"/>
      <c r="R38" s="55"/>
    </row>
    <row r="39" spans="1:18" ht="14.25" customHeight="1" thickBot="1">
      <c r="A39" s="246"/>
      <c r="B39" s="247"/>
      <c r="C39" s="288"/>
      <c r="D39" s="289"/>
      <c r="E39" s="173"/>
      <c r="F39" s="33"/>
      <c r="G39" s="34"/>
      <c r="H39" s="266"/>
      <c r="I39" s="253"/>
      <c r="J39" s="255"/>
      <c r="K39" s="258"/>
      <c r="L39" s="259"/>
      <c r="M39" s="41"/>
      <c r="N39" s="53"/>
      <c r="O39" s="54"/>
      <c r="P39" s="55"/>
      <c r="Q39" s="56"/>
      <c r="R39" s="55"/>
    </row>
    <row r="40" spans="1:18" ht="14.25" customHeight="1" thickTop="1" thickBot="1">
      <c r="A40" s="50"/>
      <c r="B40" s="50"/>
      <c r="C40" s="50"/>
      <c r="D40" s="51"/>
      <c r="E40" s="52"/>
      <c r="F40" s="41"/>
      <c r="G40" s="41"/>
      <c r="H40" s="52"/>
      <c r="I40" s="41"/>
      <c r="J40" s="41"/>
      <c r="K40" s="52"/>
      <c r="L40" s="41"/>
      <c r="M40" s="41"/>
      <c r="N40" s="53"/>
      <c r="O40" s="54"/>
      <c r="P40" s="55"/>
      <c r="Q40" s="56"/>
      <c r="R40" s="55"/>
    </row>
    <row r="41" spans="1:18" ht="14.25" hidden="1" customHeight="1" thickBot="1">
      <c r="A41" s="50"/>
      <c r="B41" s="50"/>
      <c r="C41" s="50"/>
      <c r="D41" s="51"/>
      <c r="E41" s="52"/>
      <c r="F41" s="41"/>
      <c r="G41" s="41"/>
      <c r="H41" s="52"/>
      <c r="I41" s="41"/>
      <c r="J41" s="41"/>
      <c r="K41" s="52"/>
      <c r="L41" s="41"/>
      <c r="M41" s="41"/>
      <c r="N41" s="53"/>
      <c r="O41" s="54"/>
      <c r="P41" s="55"/>
      <c r="Q41" s="56"/>
      <c r="R41" s="55"/>
    </row>
    <row r="42" spans="1:18" ht="14.25" customHeight="1" thickTop="1" thickBot="1">
      <c r="A42" s="260" t="s">
        <v>69</v>
      </c>
      <c r="B42" s="260"/>
      <c r="C42" s="260"/>
      <c r="D42" s="260"/>
      <c r="E42" s="260"/>
      <c r="F42" s="260"/>
      <c r="G42" s="260"/>
      <c r="H42" s="133"/>
      <c r="I42" s="262" t="s">
        <v>68</v>
      </c>
      <c r="J42" s="262"/>
      <c r="K42" s="262"/>
      <c r="L42" s="262"/>
      <c r="M42" s="262"/>
      <c r="N42" s="262"/>
      <c r="O42" s="262"/>
      <c r="P42" s="262"/>
      <c r="Q42" s="134" t="s">
        <v>4</v>
      </c>
      <c r="R42" s="63"/>
    </row>
    <row r="43" spans="1:18" ht="14.25" customHeight="1" thickTop="1" thickBot="1">
      <c r="A43" s="67"/>
      <c r="B43" s="67"/>
      <c r="C43" s="67"/>
      <c r="D43" s="67"/>
      <c r="E43" s="67"/>
      <c r="F43" s="67"/>
      <c r="G43" s="67"/>
      <c r="H43" s="67"/>
      <c r="I43" s="67"/>
      <c r="J43" s="67"/>
      <c r="K43" s="67"/>
      <c r="L43" s="41"/>
      <c r="M43" s="41"/>
      <c r="N43" s="61"/>
      <c r="O43" s="62"/>
      <c r="P43" s="63"/>
      <c r="Q43" s="64"/>
      <c r="R43" s="63"/>
    </row>
    <row r="44" spans="1:18" ht="14.25" customHeight="1" thickTop="1" thickBot="1">
      <c r="A44" s="263" t="s">
        <v>45</v>
      </c>
      <c r="B44" s="272" t="s">
        <v>46</v>
      </c>
      <c r="C44" s="274"/>
      <c r="D44" s="276" t="s">
        <v>0</v>
      </c>
      <c r="E44" s="221" t="s">
        <v>1</v>
      </c>
      <c r="F44" s="221"/>
      <c r="G44" s="222"/>
      <c r="H44" s="243" t="s">
        <v>42</v>
      </c>
      <c r="I44" s="244"/>
      <c r="J44" s="245"/>
      <c r="K44" s="279" t="s">
        <v>59</v>
      </c>
      <c r="L44" s="280"/>
      <c r="M44" s="41"/>
      <c r="N44" s="61"/>
      <c r="O44" s="62"/>
      <c r="P44" s="63"/>
      <c r="Q44" s="64"/>
      <c r="R44" s="63"/>
    </row>
    <row r="45" spans="1:18" ht="14.25" customHeight="1" thickTop="1" thickBot="1">
      <c r="A45" s="264"/>
      <c r="B45" s="273"/>
      <c r="C45" s="275"/>
      <c r="D45" s="277"/>
      <c r="E45" s="153"/>
      <c r="F45" s="153"/>
      <c r="G45" s="278"/>
      <c r="H45" s="78" t="s">
        <v>3</v>
      </c>
      <c r="I45" s="42" t="s">
        <v>66</v>
      </c>
      <c r="J45" s="69" t="s">
        <v>67</v>
      </c>
      <c r="K45" s="279"/>
      <c r="L45" s="280"/>
      <c r="M45" s="41"/>
      <c r="N45" s="53"/>
      <c r="O45" s="54"/>
      <c r="P45" s="55"/>
      <c r="Q45" s="56"/>
      <c r="R45" s="55"/>
    </row>
    <row r="46" spans="1:18" ht="14.25" customHeight="1" thickTop="1" thickBot="1">
      <c r="A46" s="249" t="s">
        <v>15</v>
      </c>
      <c r="B46" s="250" t="s">
        <v>16</v>
      </c>
      <c r="C46" s="283"/>
      <c r="D46" s="285">
        <v>1</v>
      </c>
      <c r="E46" s="174" t="s">
        <v>71</v>
      </c>
      <c r="F46" s="23">
        <v>0</v>
      </c>
      <c r="G46" s="24"/>
      <c r="H46" s="271">
        <v>0</v>
      </c>
      <c r="I46" s="267">
        <v>0</v>
      </c>
      <c r="J46" s="269">
        <v>0</v>
      </c>
      <c r="K46" s="281">
        <v>4</v>
      </c>
      <c r="L46" s="282"/>
      <c r="M46" s="41"/>
      <c r="N46" s="53"/>
      <c r="O46" s="54"/>
      <c r="P46" s="81"/>
      <c r="Q46" s="56"/>
      <c r="R46" s="81"/>
    </row>
    <row r="47" spans="1:18" ht="14.25" customHeight="1" thickBot="1">
      <c r="A47" s="232"/>
      <c r="B47" s="233"/>
      <c r="C47" s="284"/>
      <c r="D47" s="286"/>
      <c r="E47" s="175"/>
      <c r="F47" s="26">
        <v>0</v>
      </c>
      <c r="G47" s="27"/>
      <c r="H47" s="290"/>
      <c r="I47" s="268"/>
      <c r="J47" s="270"/>
      <c r="K47" s="256"/>
      <c r="L47" s="257"/>
      <c r="M47" s="41"/>
      <c r="N47" s="53"/>
      <c r="O47" s="54"/>
      <c r="P47" s="81"/>
      <c r="Q47" s="56"/>
      <c r="R47" s="81"/>
    </row>
    <row r="48" spans="1:18" ht="14.25" customHeight="1" thickBot="1">
      <c r="A48" s="232" t="s">
        <v>28</v>
      </c>
      <c r="B48" s="233" t="s">
        <v>29</v>
      </c>
      <c r="C48" s="287"/>
      <c r="D48" s="286">
        <v>10</v>
      </c>
      <c r="E48" s="172" t="s">
        <v>72</v>
      </c>
      <c r="F48" s="30">
        <v>5</v>
      </c>
      <c r="G48" s="31"/>
      <c r="H48" s="265">
        <v>5</v>
      </c>
      <c r="I48" s="252">
        <v>2</v>
      </c>
      <c r="J48" s="254">
        <v>0</v>
      </c>
      <c r="K48" s="256">
        <v>3</v>
      </c>
      <c r="L48" s="257"/>
      <c r="M48" s="41"/>
      <c r="N48" s="53"/>
      <c r="O48" s="54"/>
      <c r="P48" s="81"/>
      <c r="Q48" s="56"/>
      <c r="R48" s="81"/>
    </row>
    <row r="49" spans="1:18" ht="14.25" customHeight="1" thickBot="1">
      <c r="A49" s="246"/>
      <c r="B49" s="247"/>
      <c r="C49" s="288"/>
      <c r="D49" s="289"/>
      <c r="E49" s="173"/>
      <c r="F49" s="33">
        <v>2</v>
      </c>
      <c r="G49" s="34"/>
      <c r="H49" s="266"/>
      <c r="I49" s="253"/>
      <c r="J49" s="255"/>
      <c r="K49" s="258"/>
      <c r="L49" s="259"/>
      <c r="M49" s="41"/>
      <c r="N49" s="53"/>
      <c r="O49" s="54"/>
      <c r="P49" s="81"/>
      <c r="Q49" s="56"/>
      <c r="R49" s="81"/>
    </row>
    <row r="50" spans="1:18" ht="14.25" customHeight="1" thickTop="1">
      <c r="A50" s="50"/>
      <c r="B50" s="50"/>
      <c r="C50" s="50"/>
      <c r="D50" s="51"/>
      <c r="E50" s="52"/>
      <c r="F50" s="41"/>
      <c r="G50" s="41"/>
      <c r="H50" s="57"/>
      <c r="I50" s="41"/>
      <c r="J50" s="41"/>
      <c r="K50" s="52"/>
      <c r="L50" s="41"/>
      <c r="M50" s="41"/>
      <c r="N50" s="53"/>
      <c r="O50" s="54"/>
      <c r="P50" s="55"/>
      <c r="Q50" s="56"/>
      <c r="R50" s="55"/>
    </row>
    <row r="51" spans="1:18" ht="14.25" hidden="1" customHeight="1">
      <c r="A51" s="50"/>
      <c r="B51" s="50"/>
      <c r="C51" s="50"/>
      <c r="D51" s="51"/>
      <c r="E51" s="52"/>
      <c r="F51" s="41"/>
      <c r="G51" s="41"/>
      <c r="H51" s="52"/>
      <c r="I51" s="41"/>
      <c r="J51" s="41"/>
      <c r="K51" s="52"/>
      <c r="L51" s="41"/>
      <c r="M51" s="41"/>
      <c r="N51" s="53"/>
      <c r="O51" s="54"/>
      <c r="P51" s="55"/>
      <c r="Q51" s="56"/>
      <c r="R51" s="55"/>
    </row>
    <row r="52" spans="1:18" ht="14.25" customHeight="1">
      <c r="A52" s="260" t="s">
        <v>70</v>
      </c>
      <c r="B52" s="260"/>
      <c r="C52" s="260"/>
      <c r="D52" s="260"/>
      <c r="E52" s="260"/>
      <c r="F52" s="260"/>
      <c r="G52" s="260"/>
      <c r="H52" s="133"/>
      <c r="I52" s="133"/>
      <c r="J52" s="133"/>
      <c r="K52" s="133"/>
      <c r="L52" s="41"/>
      <c r="M52" s="41"/>
      <c r="N52" s="53"/>
      <c r="O52" s="54"/>
      <c r="P52" s="55"/>
      <c r="Q52" s="56"/>
      <c r="R52" s="55"/>
    </row>
    <row r="53" spans="1:18" ht="14.25" customHeight="1" thickBot="1">
      <c r="A53" s="130"/>
      <c r="B53" s="130"/>
      <c r="C53" s="130"/>
      <c r="D53" s="130"/>
      <c r="E53" s="130"/>
      <c r="F53" s="130"/>
      <c r="G53" s="130"/>
      <c r="H53" s="130"/>
      <c r="I53" s="130"/>
      <c r="J53" s="130"/>
      <c r="K53" s="130"/>
      <c r="L53" s="41"/>
      <c r="M53" s="41"/>
      <c r="N53" s="53"/>
      <c r="O53" s="54"/>
      <c r="P53" s="55"/>
      <c r="Q53" s="56"/>
      <c r="R53" s="55"/>
    </row>
    <row r="54" spans="1:18" ht="14.25" customHeight="1" thickTop="1" thickBot="1">
      <c r="A54" s="263" t="s">
        <v>45</v>
      </c>
      <c r="B54" s="272" t="s">
        <v>46</v>
      </c>
      <c r="C54" s="274"/>
      <c r="D54" s="276" t="s">
        <v>0</v>
      </c>
      <c r="E54" s="221" t="s">
        <v>1</v>
      </c>
      <c r="F54" s="221"/>
      <c r="G54" s="222"/>
      <c r="H54" s="243" t="s">
        <v>42</v>
      </c>
      <c r="I54" s="244"/>
      <c r="J54" s="245"/>
      <c r="K54" s="279" t="s">
        <v>59</v>
      </c>
      <c r="L54" s="280"/>
      <c r="M54" s="41"/>
      <c r="N54" s="53"/>
      <c r="O54" s="54"/>
      <c r="P54" s="55"/>
      <c r="Q54" s="56"/>
      <c r="R54" s="55"/>
    </row>
    <row r="55" spans="1:18" ht="14.25" customHeight="1" thickTop="1" thickBot="1">
      <c r="A55" s="264"/>
      <c r="B55" s="273"/>
      <c r="C55" s="275"/>
      <c r="D55" s="277"/>
      <c r="E55" s="153"/>
      <c r="F55" s="153"/>
      <c r="G55" s="278"/>
      <c r="H55" s="78" t="s">
        <v>3</v>
      </c>
      <c r="I55" s="42" t="s">
        <v>66</v>
      </c>
      <c r="J55" s="69" t="s">
        <v>67</v>
      </c>
      <c r="K55" s="279"/>
      <c r="L55" s="280"/>
      <c r="M55" s="41"/>
      <c r="N55" s="53"/>
      <c r="O55" s="54"/>
      <c r="P55" s="55"/>
      <c r="Q55" s="56"/>
      <c r="R55" s="55"/>
    </row>
    <row r="56" spans="1:18" ht="14.25" customHeight="1" thickTop="1" thickBot="1">
      <c r="A56" s="249" t="s">
        <v>20</v>
      </c>
      <c r="B56" s="250" t="s">
        <v>11</v>
      </c>
      <c r="C56" s="283"/>
      <c r="D56" s="285">
        <v>5</v>
      </c>
      <c r="E56" s="174" t="s">
        <v>73</v>
      </c>
      <c r="F56" s="23">
        <v>5</v>
      </c>
      <c r="G56" s="24"/>
      <c r="H56" s="271">
        <v>5</v>
      </c>
      <c r="I56" s="267">
        <v>0</v>
      </c>
      <c r="J56" s="269">
        <v>0</v>
      </c>
      <c r="K56" s="281">
        <v>1</v>
      </c>
      <c r="L56" s="282"/>
      <c r="M56" s="41"/>
      <c r="N56" s="53"/>
      <c r="O56" s="54"/>
      <c r="P56" s="55"/>
      <c r="Q56" s="56"/>
      <c r="R56" s="55"/>
    </row>
    <row r="57" spans="1:18" ht="14.25" customHeight="1" thickBot="1">
      <c r="A57" s="232"/>
      <c r="B57" s="233"/>
      <c r="C57" s="284"/>
      <c r="D57" s="286"/>
      <c r="E57" s="175"/>
      <c r="F57" s="26">
        <v>0</v>
      </c>
      <c r="G57" s="27"/>
      <c r="H57" s="290"/>
      <c r="I57" s="268"/>
      <c r="J57" s="270"/>
      <c r="K57" s="256"/>
      <c r="L57" s="257"/>
      <c r="M57" s="41"/>
      <c r="N57" s="53"/>
      <c r="O57" s="54"/>
      <c r="P57" s="55"/>
      <c r="Q57" s="56"/>
      <c r="R57" s="55"/>
    </row>
    <row r="58" spans="1:18" ht="14.25" customHeight="1" thickBot="1">
      <c r="A58" s="232" t="s">
        <v>26</v>
      </c>
      <c r="B58" s="233" t="s">
        <v>27</v>
      </c>
      <c r="C58" s="287"/>
      <c r="D58" s="286">
        <v>9</v>
      </c>
      <c r="E58" s="172" t="s">
        <v>74</v>
      </c>
      <c r="F58" s="30">
        <v>0</v>
      </c>
      <c r="G58" s="31"/>
      <c r="H58" s="265">
        <v>0</v>
      </c>
      <c r="I58" s="252">
        <v>0</v>
      </c>
      <c r="J58" s="254">
        <v>0</v>
      </c>
      <c r="K58" s="256">
        <v>2</v>
      </c>
      <c r="L58" s="257"/>
      <c r="M58" s="41"/>
      <c r="N58" s="53"/>
      <c r="O58" s="54"/>
      <c r="P58" s="55"/>
      <c r="Q58" s="56"/>
      <c r="R58" s="55"/>
    </row>
    <row r="59" spans="1:18" ht="14.25" customHeight="1" thickBot="1">
      <c r="A59" s="246"/>
      <c r="B59" s="247"/>
      <c r="C59" s="288"/>
      <c r="D59" s="289"/>
      <c r="E59" s="173"/>
      <c r="F59" s="33">
        <v>0</v>
      </c>
      <c r="G59" s="34"/>
      <c r="H59" s="266"/>
      <c r="I59" s="253"/>
      <c r="J59" s="255"/>
      <c r="K59" s="258"/>
      <c r="L59" s="259"/>
      <c r="M59" s="41"/>
      <c r="N59" s="53"/>
      <c r="O59" s="54"/>
      <c r="P59" s="55"/>
      <c r="Q59" s="56"/>
      <c r="R59" s="55"/>
    </row>
    <row r="60" spans="1:18" ht="14.25" customHeight="1" thickTop="1">
      <c r="A60" s="50"/>
      <c r="B60" s="50"/>
      <c r="C60" s="50"/>
      <c r="D60" s="51"/>
      <c r="E60" s="52"/>
      <c r="F60" s="41"/>
      <c r="G60" s="41"/>
      <c r="H60" s="52"/>
      <c r="I60" s="41"/>
      <c r="J60" s="41"/>
      <c r="K60" s="52"/>
      <c r="L60" s="41"/>
      <c r="M60" s="41"/>
      <c r="N60" s="53"/>
      <c r="O60" s="54"/>
      <c r="P60" s="55"/>
      <c r="Q60" s="56"/>
      <c r="R60" s="55"/>
    </row>
    <row r="61" spans="1:18" ht="14.25" customHeight="1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5"/>
      <c r="Q61" s="56"/>
      <c r="R61" s="55"/>
    </row>
    <row r="62" spans="1:18" ht="14.25" customHeight="1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5"/>
      <c r="Q62" s="56"/>
      <c r="R62" s="55"/>
    </row>
    <row r="63" spans="1:18" ht="14.25" customHeight="1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5"/>
      <c r="Q63" s="56"/>
      <c r="R63" s="55"/>
    </row>
    <row r="64" spans="1:18" ht="14.25" customHeight="1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5"/>
      <c r="Q64" s="56"/>
      <c r="R64" s="55"/>
    </row>
  </sheetData>
  <mergeCells count="190">
    <mergeCell ref="I46:I47"/>
    <mergeCell ref="J46:J47"/>
    <mergeCell ref="Q28:Q29"/>
    <mergeCell ref="R28:R29"/>
    <mergeCell ref="R26:R27"/>
    <mergeCell ref="H44:J44"/>
    <mergeCell ref="R24:R25"/>
    <mergeCell ref="Q14:Q15"/>
    <mergeCell ref="Q12:Q13"/>
    <mergeCell ref="Q26:Q27"/>
    <mergeCell ref="Q16:Q17"/>
    <mergeCell ref="N16:N17"/>
    <mergeCell ref="A19:Q19"/>
    <mergeCell ref="Q24:Q25"/>
    <mergeCell ref="P14:P15"/>
    <mergeCell ref="K21:M21"/>
    <mergeCell ref="E12:E13"/>
    <mergeCell ref="E16:E17"/>
    <mergeCell ref="H16:H17"/>
    <mergeCell ref="A24:A25"/>
    <mergeCell ref="K54:L55"/>
    <mergeCell ref="O24:O25"/>
    <mergeCell ref="P24:P25"/>
    <mergeCell ref="K46:L47"/>
    <mergeCell ref="P28:P29"/>
    <mergeCell ref="K48:L49"/>
    <mergeCell ref="E46:E47"/>
    <mergeCell ref="B38:B39"/>
    <mergeCell ref="C38:C39"/>
    <mergeCell ref="H46:H47"/>
    <mergeCell ref="D26:D27"/>
    <mergeCell ref="E24:E25"/>
    <mergeCell ref="N24:N25"/>
    <mergeCell ref="B34:B35"/>
    <mergeCell ref="C34:C35"/>
    <mergeCell ref="E26:E27"/>
    <mergeCell ref="H26:H27"/>
    <mergeCell ref="K26:K27"/>
    <mergeCell ref="N28:N29"/>
    <mergeCell ref="H36:H37"/>
    <mergeCell ref="K34:L35"/>
    <mergeCell ref="E34:G35"/>
    <mergeCell ref="D34:D35"/>
    <mergeCell ref="I42:P42"/>
    <mergeCell ref="B46:B47"/>
    <mergeCell ref="C46:C47"/>
    <mergeCell ref="D46:D47"/>
    <mergeCell ref="C44:C45"/>
    <mergeCell ref="B36:B37"/>
    <mergeCell ref="D38:D39"/>
    <mergeCell ref="D44:D45"/>
    <mergeCell ref="E44:G45"/>
    <mergeCell ref="A36:A37"/>
    <mergeCell ref="A44:A45"/>
    <mergeCell ref="B44:B45"/>
    <mergeCell ref="E36:E37"/>
    <mergeCell ref="A42:G42"/>
    <mergeCell ref="A38:A39"/>
    <mergeCell ref="C36:C37"/>
    <mergeCell ref="D36:D37"/>
    <mergeCell ref="K44:L45"/>
    <mergeCell ref="K36:L37"/>
    <mergeCell ref="J58:J59"/>
    <mergeCell ref="K58:L59"/>
    <mergeCell ref="A56:A57"/>
    <mergeCell ref="B56:B57"/>
    <mergeCell ref="C56:C57"/>
    <mergeCell ref="D56:D57"/>
    <mergeCell ref="A58:A59"/>
    <mergeCell ref="B58:B59"/>
    <mergeCell ref="C58:C59"/>
    <mergeCell ref="D58:D59"/>
    <mergeCell ref="E58:E59"/>
    <mergeCell ref="H58:H59"/>
    <mergeCell ref="I58:I59"/>
    <mergeCell ref="E56:E57"/>
    <mergeCell ref="H56:H57"/>
    <mergeCell ref="J56:J57"/>
    <mergeCell ref="K56:L57"/>
    <mergeCell ref="I56:I57"/>
    <mergeCell ref="B48:B49"/>
    <mergeCell ref="C48:C49"/>
    <mergeCell ref="D48:D49"/>
    <mergeCell ref="A46:A47"/>
    <mergeCell ref="A54:A55"/>
    <mergeCell ref="B54:B55"/>
    <mergeCell ref="C54:C55"/>
    <mergeCell ref="D54:D55"/>
    <mergeCell ref="E54:G55"/>
    <mergeCell ref="H54:J54"/>
    <mergeCell ref="A52:G52"/>
    <mergeCell ref="E48:E49"/>
    <mergeCell ref="H48:H49"/>
    <mergeCell ref="I48:I49"/>
    <mergeCell ref="J48:J49"/>
    <mergeCell ref="A48:A49"/>
    <mergeCell ref="K10:K11"/>
    <mergeCell ref="Q22:Q23"/>
    <mergeCell ref="H14:H15"/>
    <mergeCell ref="K14:K15"/>
    <mergeCell ref="R12:R13"/>
    <mergeCell ref="R14:R15"/>
    <mergeCell ref="R22:R23"/>
    <mergeCell ref="K16:K17"/>
    <mergeCell ref="N22:N23"/>
    <mergeCell ref="O22:O23"/>
    <mergeCell ref="A26:A27"/>
    <mergeCell ref="A1:R1"/>
    <mergeCell ref="A2:Q2"/>
    <mergeCell ref="B4:E4"/>
    <mergeCell ref="N9:P9"/>
    <mergeCell ref="E9:G9"/>
    <mergeCell ref="E5:G5"/>
    <mergeCell ref="A7:Q7"/>
    <mergeCell ref="A10:A11"/>
    <mergeCell ref="B10:B11"/>
    <mergeCell ref="C10:C11"/>
    <mergeCell ref="D10:D11"/>
    <mergeCell ref="H9:J9"/>
    <mergeCell ref="H5:M5"/>
    <mergeCell ref="O10:O11"/>
    <mergeCell ref="N10:N11"/>
    <mergeCell ref="R10:R11"/>
    <mergeCell ref="K9:M9"/>
    <mergeCell ref="P10:P11"/>
    <mergeCell ref="Q10:Q11"/>
    <mergeCell ref="E10:E11"/>
    <mergeCell ref="H10:H11"/>
    <mergeCell ref="P26:P27"/>
    <mergeCell ref="N26:N27"/>
    <mergeCell ref="O26:O27"/>
    <mergeCell ref="K24:K25"/>
    <mergeCell ref="B24:B25"/>
    <mergeCell ref="C24:C25"/>
    <mergeCell ref="I38:I39"/>
    <mergeCell ref="J38:J39"/>
    <mergeCell ref="K38:L39"/>
    <mergeCell ref="E38:E39"/>
    <mergeCell ref="A32:G32"/>
    <mergeCell ref="I32:P32"/>
    <mergeCell ref="A28:A29"/>
    <mergeCell ref="B28:B29"/>
    <mergeCell ref="C28:C29"/>
    <mergeCell ref="O28:O29"/>
    <mergeCell ref="A34:A35"/>
    <mergeCell ref="H38:H39"/>
    <mergeCell ref="E28:E29"/>
    <mergeCell ref="H28:H29"/>
    <mergeCell ref="K28:K29"/>
    <mergeCell ref="D28:D29"/>
    <mergeCell ref="I36:I37"/>
    <mergeCell ref="J36:J37"/>
    <mergeCell ref="H34:J34"/>
    <mergeCell ref="A16:A17"/>
    <mergeCell ref="B16:B17"/>
    <mergeCell ref="C16:C17"/>
    <mergeCell ref="D16:D17"/>
    <mergeCell ref="E21:G21"/>
    <mergeCell ref="H21:J21"/>
    <mergeCell ref="A22:A23"/>
    <mergeCell ref="B22:B23"/>
    <mergeCell ref="C22:C23"/>
    <mergeCell ref="D22:D23"/>
    <mergeCell ref="E22:E23"/>
    <mergeCell ref="H22:H23"/>
    <mergeCell ref="B26:B27"/>
    <mergeCell ref="C26:C27"/>
    <mergeCell ref="O16:O17"/>
    <mergeCell ref="P16:P17"/>
    <mergeCell ref="A12:A13"/>
    <mergeCell ref="B12:B13"/>
    <mergeCell ref="C12:C13"/>
    <mergeCell ref="D12:D13"/>
    <mergeCell ref="P12:P13"/>
    <mergeCell ref="N14:N15"/>
    <mergeCell ref="O14:O15"/>
    <mergeCell ref="A14:A15"/>
    <mergeCell ref="B14:B15"/>
    <mergeCell ref="H12:H13"/>
    <mergeCell ref="N12:N13"/>
    <mergeCell ref="O12:O13"/>
    <mergeCell ref="K12:K13"/>
    <mergeCell ref="C14:C15"/>
    <mergeCell ref="D14:D15"/>
    <mergeCell ref="E14:E15"/>
    <mergeCell ref="P22:P23"/>
    <mergeCell ref="K22:K23"/>
    <mergeCell ref="N21:P21"/>
    <mergeCell ref="H24:H25"/>
    <mergeCell ref="D24:D25"/>
  </mergeCells>
  <phoneticPr fontId="12" type="noConversion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List11"/>
  <dimension ref="A1:S28"/>
  <sheetViews>
    <sheetView workbookViewId="0">
      <selection activeCell="M18" sqref="M18"/>
    </sheetView>
  </sheetViews>
  <sheetFormatPr defaultRowHeight="12.75"/>
  <cols>
    <col min="1" max="1" width="8.85546875" style="82" customWidth="1"/>
    <col min="2" max="2" width="7.140625" style="82" customWidth="1"/>
    <col min="3" max="3" width="9.140625" style="82" customWidth="1"/>
    <col min="4" max="4" width="10" style="82" customWidth="1"/>
    <col min="5" max="5" width="9.140625" style="82"/>
    <col min="6" max="6" width="10.7109375" style="82" customWidth="1"/>
    <col min="7" max="7" width="4.140625" style="82" customWidth="1"/>
    <col min="8" max="8" width="9.140625" style="82"/>
    <col min="9" max="9" width="11.42578125" style="82" bestFit="1" customWidth="1"/>
    <col min="10" max="10" width="9.140625" style="82"/>
    <col min="11" max="11" width="10.7109375" style="82" customWidth="1"/>
  </cols>
  <sheetData>
    <row r="1" spans="1:19" ht="45">
      <c r="B1" s="293" t="str">
        <f>[1]List1!$A$274</f>
        <v>Informační tabule</v>
      </c>
      <c r="C1" s="293"/>
      <c r="D1" s="293"/>
      <c r="E1" s="293"/>
      <c r="F1" s="293"/>
      <c r="G1" s="293"/>
      <c r="H1" s="293"/>
      <c r="I1" s="293"/>
      <c r="J1" s="293"/>
      <c r="K1" s="293"/>
    </row>
    <row r="3" spans="1:19" ht="15.75">
      <c r="B3" s="294" t="e">
        <f>#REF!</f>
        <v>#REF!</v>
      </c>
      <c r="C3" s="294"/>
      <c r="D3" s="294"/>
      <c r="E3" s="294"/>
      <c r="F3" s="136" t="e">
        <f>#REF!</f>
        <v>#REF!</v>
      </c>
      <c r="G3" s="136"/>
      <c r="H3" s="137"/>
      <c r="I3" s="138" t="e">
        <f>#REF!</f>
        <v>#REF!</v>
      </c>
      <c r="J3" s="143" t="e">
        <f>#REF!</f>
        <v>#REF!</v>
      </c>
      <c r="P3" t="e">
        <f>B5</f>
        <v>#REF!</v>
      </c>
    </row>
    <row r="4" spans="1:19" ht="15.75">
      <c r="B4" s="143"/>
      <c r="C4" s="143"/>
      <c r="D4" s="143"/>
      <c r="E4" s="143"/>
      <c r="F4" s="136"/>
      <c r="G4" s="136"/>
      <c r="H4" s="137"/>
      <c r="I4" s="138"/>
      <c r="J4" s="143"/>
    </row>
    <row r="5" spans="1:19" ht="15.75">
      <c r="A5" s="149" t="e">
        <f>#REF!</f>
        <v>#REF!</v>
      </c>
      <c r="B5" s="143" t="e">
        <f>CONCATENATE((J3*10000+A5)," ",#REF!," kolo ",#REF!," ",#REF!)</f>
        <v>#REF!</v>
      </c>
      <c r="C5" s="143"/>
      <c r="D5" s="143"/>
      <c r="E5" s="143"/>
      <c r="F5" s="136"/>
      <c r="G5" s="136"/>
      <c r="H5" s="137" t="e">
        <f>CONCATENATE(#REF!)</f>
        <v>#REF!</v>
      </c>
      <c r="I5" s="138"/>
      <c r="J5" s="143" t="e">
        <f>CONCATENATE(#REF!)</f>
        <v>#REF!</v>
      </c>
      <c r="Q5" s="147"/>
      <c r="R5" s="144"/>
      <c r="S5" s="145"/>
    </row>
    <row r="7" spans="1:19" ht="25.5">
      <c r="A7" s="72" t="e">
        <f>#REF!</f>
        <v>#REF!</v>
      </c>
      <c r="B7" s="82" t="e">
        <f>#REF!</f>
        <v>#REF!</v>
      </c>
      <c r="C7" s="151" t="e">
        <f>#REF!</f>
        <v>#REF!</v>
      </c>
      <c r="D7" s="151"/>
      <c r="E7" s="151"/>
      <c r="F7" s="151"/>
      <c r="H7" s="151" t="e">
        <f>#REF!</f>
        <v>#REF!</v>
      </c>
      <c r="I7" s="151"/>
      <c r="J7" s="151"/>
      <c r="K7" s="151"/>
      <c r="Q7" s="146"/>
    </row>
    <row r="8" spans="1:19">
      <c r="A8" s="72"/>
      <c r="C8" s="140"/>
      <c r="D8" s="140"/>
      <c r="E8" s="140"/>
      <c r="F8" s="140"/>
      <c r="H8" s="140"/>
      <c r="I8" s="140"/>
      <c r="J8" s="140"/>
      <c r="K8" s="140"/>
    </row>
    <row r="9" spans="1:19" ht="15.75" customHeight="1">
      <c r="A9" s="140" t="e">
        <f>IF(#REF!="x",#REF!,(#REF!))</f>
        <v>#REF!</v>
      </c>
      <c r="B9" s="140" t="e">
        <f>IF(A9="","",(#REF!))</f>
        <v>#REF!</v>
      </c>
      <c r="C9" s="295" t="e">
        <f>IF(#REF!="x",'Tabulka finále'!A32,((IF(A9="",$O$7,(#REF!)))))</f>
        <v>#REF!</v>
      </c>
      <c r="D9" s="295"/>
      <c r="E9" s="295"/>
      <c r="F9" s="142" t="e">
        <f>IF(#REF!="x","",IF(A9="",$O$7,(#REF!)))</f>
        <v>#REF!</v>
      </c>
      <c r="G9" s="142"/>
      <c r="H9" s="295" t="e">
        <f>IF(#REF!="x","",IF(A9="",$O$7,(#REF!)))</f>
        <v>#REF!</v>
      </c>
      <c r="I9" s="295"/>
      <c r="J9" s="295"/>
      <c r="K9" s="142" t="e">
        <f>IF(#REF!="x","",IF(A9="",$O$7,(#REF!)))</f>
        <v>#REF!</v>
      </c>
    </row>
    <row r="10" spans="1:19" ht="15.75" customHeight="1">
      <c r="A10" s="140" t="e">
        <f>#REF!</f>
        <v>#REF!</v>
      </c>
      <c r="B10" s="140" t="e">
        <f>IF(A10="","",(#REF!))</f>
        <v>#REF!</v>
      </c>
      <c r="C10" s="295" t="e">
        <f>IF('Tabulka finále'!Q42="","",(IF('Tabulka finále'!Q32="","",(IF(#REF!="x",'Tabulka finále'!A36,IF(A10="",$O$7,(#REF!)))))))</f>
        <v>#REF!</v>
      </c>
      <c r="D10" s="295"/>
      <c r="E10" s="295"/>
      <c r="F10" s="142" t="e">
        <f>IF('Tabulka finále'!Q42="","",(IF('Tabulka finále'!Q32="","",(IF(#REF!="x",'Tabulka finále'!B36,IF(A10="",$O$7,(#REF!)))))))</f>
        <v>#REF!</v>
      </c>
      <c r="G10" s="142"/>
      <c r="H10" s="295" t="e">
        <f>IF('Tabulka finále'!Q42="","",(IF('Tabulka finále'!Q32="","",(IF(#REF!="x",'Tabulka finále'!A38,IF(A10="",$O$7,(#REF!)))))))</f>
        <v>#REF!</v>
      </c>
      <c r="I10" s="295"/>
      <c r="J10" s="295"/>
      <c r="K10" s="142" t="e">
        <f>IF('Tabulka finále'!Q42="","",(IF('Tabulka finále'!Q32="","",(IF(#REF!="x",'Tabulka finále'!B38,IF(A10="",$O$7,(#REF!)))))))</f>
        <v>#REF!</v>
      </c>
    </row>
    <row r="11" spans="1:19" ht="15.75" customHeight="1">
      <c r="A11" s="140" t="e">
        <f>#REF!</f>
        <v>#REF!</v>
      </c>
      <c r="B11" s="140" t="e">
        <f>IF(A11="","",(#REF!))</f>
        <v>#REF!</v>
      </c>
      <c r="C11" s="295" t="e">
        <f>IF(A11="",$O$7,(#REF!))</f>
        <v>#REF!</v>
      </c>
      <c r="D11" s="295"/>
      <c r="E11" s="295"/>
      <c r="F11" s="142" t="e">
        <f>IF(A11="",$O$7,(#REF!))</f>
        <v>#REF!</v>
      </c>
      <c r="G11" s="142"/>
      <c r="H11" s="295" t="e">
        <f>IF(A11="",$O$7,(#REF!))</f>
        <v>#REF!</v>
      </c>
      <c r="I11" s="295"/>
      <c r="J11" s="295"/>
      <c r="K11" s="142" t="e">
        <f>IF(A11="",$O$7,(#REF!))</f>
        <v>#REF!</v>
      </c>
    </row>
    <row r="12" spans="1:19" ht="15.75" customHeight="1">
      <c r="A12" s="140" t="e">
        <f>IF(#REF!="x",(#REF!+1),(#REF!))</f>
        <v>#REF!</v>
      </c>
      <c r="B12" s="140" t="e">
        <f>IF(A12="","",(#REF!))</f>
        <v>#REF!</v>
      </c>
      <c r="C12" s="295" t="e">
        <f>IF(#REF!="x",'Tabulka finále'!A42,(IF(A12="",$O$7,(#REF!))))</f>
        <v>#REF!</v>
      </c>
      <c r="D12" s="295"/>
      <c r="E12" s="295"/>
      <c r="F12" s="142" t="e">
        <f>IF(#REF!="x","",IF(A12="",$O$7,(#REF!)))</f>
        <v>#REF!</v>
      </c>
      <c r="G12" s="142"/>
      <c r="H12" s="295" t="e">
        <f>IF(#REF!="x","",IF(A12="",$O$7,(#REF!)))</f>
        <v>#REF!</v>
      </c>
      <c r="I12" s="295"/>
      <c r="J12" s="295"/>
      <c r="K12" s="142" t="e">
        <f>IF(#REF!="x","",IF(A12="",$O$7,(#REF!)))</f>
        <v>#REF!</v>
      </c>
    </row>
    <row r="13" spans="1:19" ht="15.75" customHeight="1">
      <c r="A13" s="148" t="e">
        <f>IF(#REF!="x",(#REF!+1),(#REF!))</f>
        <v>#REF!</v>
      </c>
      <c r="B13" s="140" t="e">
        <f>IF(A13="","",(#REF!))</f>
        <v>#REF!</v>
      </c>
      <c r="C13" s="295" t="e">
        <f>IF(#REF!="x",'Tabulka finále'!A43,(IF(A13="",$O$7,(#REF!))))</f>
        <v>#REF!</v>
      </c>
      <c r="D13" s="295"/>
      <c r="E13" s="295"/>
      <c r="F13" s="142" t="e">
        <f>IF('Tabulka finále'!Q42="","",(IF(#REF!="x",'Tabulka finále'!B46,IF(A13="",$O$7,(#REF!)))))</f>
        <v>#REF!</v>
      </c>
      <c r="G13" s="142"/>
      <c r="H13" s="295" t="e">
        <f>IF('Tabulka finále'!Q42="","",(IF(#REF!="x",'Tabulka finále'!A48,IF(A13="",$O$7,(#REF!)))))</f>
        <v>#REF!</v>
      </c>
      <c r="I13" s="295"/>
      <c r="J13" s="295"/>
      <c r="K13" s="142" t="e">
        <f>IF('Tabulka finále'!Q42="","",(IF(#REF!="x",'Tabulka finále'!B48,IF(A13="",$O$7,(#REF!)))))</f>
        <v>#REF!</v>
      </c>
    </row>
    <row r="14" spans="1:19" ht="15.75" customHeight="1">
      <c r="A14" s="148" t="e">
        <f>IF(#REF!="x",(#REF!+1),(#REF!))</f>
        <v>#REF!</v>
      </c>
      <c r="B14" s="140" t="e">
        <f>IF(A14="","",(#REF!))</f>
        <v>#REF!</v>
      </c>
      <c r="C14" s="295" t="e">
        <f>IF(#REF!="x",'Tabulka finále'!A44,(IF(A14="",$O$7,(#REF!))))</f>
        <v>#REF!</v>
      </c>
      <c r="D14" s="295"/>
      <c r="E14" s="295"/>
      <c r="F14" s="142" t="e">
        <f>IF(A14="",$O$7,(#REF!))</f>
        <v>#REF!</v>
      </c>
      <c r="G14" s="142"/>
      <c r="H14" s="295" t="e">
        <f>IF(A14="",$O$7,(#REF!))</f>
        <v>#REF!</v>
      </c>
      <c r="I14" s="295"/>
      <c r="J14" s="295"/>
      <c r="K14" s="142" t="e">
        <f>IF(A14="",$O$7,(#REF!))</f>
        <v>#REF!</v>
      </c>
    </row>
    <row r="15" spans="1:19" ht="15.75" customHeight="1">
      <c r="A15" s="140" t="e">
        <f>IF(#REF!="x",(#REF!+1),#REF!)</f>
        <v>#REF!</v>
      </c>
      <c r="B15" s="140" t="e">
        <f>IF(A15="","",(#REF!))</f>
        <v>#REF!</v>
      </c>
      <c r="C15" s="295" t="e">
        <f>IF(#REF!="x",'Tabulka finále'!A45,(IF(A15="",$O$7,(#REF!))))</f>
        <v>#REF!</v>
      </c>
      <c r="D15" s="295"/>
      <c r="E15" s="295"/>
      <c r="F15" s="142" t="e">
        <f>IF(#REF!="x","",IF(A15="",$O$7,(#REF!)))</f>
        <v>#REF!</v>
      </c>
      <c r="G15" s="142"/>
      <c r="H15" s="295" t="e">
        <f>IF(#REF!="x","",IF(A15="",$O$7,(#REF!)))</f>
        <v>#REF!</v>
      </c>
      <c r="I15" s="295"/>
      <c r="J15" s="295"/>
      <c r="K15" s="142" t="e">
        <f>IF(#REF!="x","",IF(A15="",$O$7,(#REF!)))</f>
        <v>#REF!</v>
      </c>
    </row>
    <row r="16" spans="1:19" ht="15.75" customHeight="1">
      <c r="A16" s="140" t="e">
        <f>#REF!</f>
        <v>#REF!</v>
      </c>
      <c r="B16" s="140" t="e">
        <f>IF(A16="","",(#REF!))</f>
        <v>#REF!</v>
      </c>
      <c r="C16" s="295" t="e">
        <f>IF(#REF!="x",'Tabulka finále'!A46,(IF(A16="",$O$7,(#REF!))))</f>
        <v>#REF!</v>
      </c>
      <c r="D16" s="295"/>
      <c r="E16" s="295"/>
      <c r="F16" s="142" t="e">
        <f>IF(#REF!="x",'Tabulka finále'!B56,IF(A16="",$O$7,(#REF!)))</f>
        <v>#REF!</v>
      </c>
      <c r="G16" s="142"/>
      <c r="H16" s="295" t="e">
        <f>IF(#REF!="x",'Tabulka finále'!A58,IF(A16="",$O$7,(#REF!)))</f>
        <v>#REF!</v>
      </c>
      <c r="I16" s="295"/>
      <c r="J16" s="295"/>
      <c r="K16" s="142" t="e">
        <f>IF(#REF!="x",'Tabulka finále'!B58,IF(A16="",$O$7,(#REF!)))</f>
        <v>#REF!</v>
      </c>
    </row>
    <row r="17" spans="1:11" ht="15.75" customHeight="1">
      <c r="A17" s="140" t="e">
        <f>#REF!</f>
        <v>#REF!</v>
      </c>
      <c r="B17" s="140" t="e">
        <f>IF(A17="","",(#REF!))</f>
        <v>#REF!</v>
      </c>
      <c r="C17" s="295" t="e">
        <f>IF(#REF!="x",'Tabulka finále'!A47,(IF(A17="",$O$7,(#REF!))))</f>
        <v>#REF!</v>
      </c>
      <c r="D17" s="295"/>
      <c r="E17" s="295"/>
      <c r="F17" s="142" t="e">
        <f>IF(A17="",$O$7,(#REF!))</f>
        <v>#REF!</v>
      </c>
      <c r="G17" s="142"/>
      <c r="H17" s="295" t="e">
        <f>IF(A17="",$O$7,(#REF!))</f>
        <v>#REF!</v>
      </c>
      <c r="I17" s="295"/>
      <c r="J17" s="295"/>
      <c r="K17" s="142" t="e">
        <f>IF(A17="",$O$7,(#REF!))</f>
        <v>#REF!</v>
      </c>
    </row>
    <row r="18" spans="1:11" ht="15.75" customHeight="1">
      <c r="A18" s="140" t="e">
        <f>#REF!</f>
        <v>#REF!</v>
      </c>
      <c r="B18" s="140" t="e">
        <f>IF(A18="","",(#REF!))</f>
        <v>#REF!</v>
      </c>
      <c r="C18" s="295" t="e">
        <f>IF(#REF!="x",'Tabulka finále'!A48,(IF(A18="",$O$7,(#REF!))))</f>
        <v>#REF!</v>
      </c>
      <c r="D18" s="295"/>
      <c r="E18" s="295"/>
      <c r="F18" s="142" t="e">
        <f>IF(A18="",$O$7,(#REF!))</f>
        <v>#REF!</v>
      </c>
      <c r="G18" s="142"/>
      <c r="H18" s="295" t="e">
        <f>IF(A18="",$O$7,(#REF!))</f>
        <v>#REF!</v>
      </c>
      <c r="I18" s="295"/>
      <c r="J18" s="295"/>
      <c r="K18" s="142" t="e">
        <f>IF(A18="",$O$7,(#REF!))</f>
        <v>#REF!</v>
      </c>
    </row>
    <row r="19" spans="1:11" ht="15.75" customHeight="1">
      <c r="A19" s="140" t="e">
        <f>#REF!</f>
        <v>#REF!</v>
      </c>
      <c r="B19" s="140" t="e">
        <f>IF(A19="","",(#REF!))</f>
        <v>#REF!</v>
      </c>
      <c r="C19" s="295" t="e">
        <f>IF(#REF!="x",'Tabulka finále'!A49,(IF(A19="",$O$7,(#REF!))))</f>
        <v>#REF!</v>
      </c>
      <c r="D19" s="295"/>
      <c r="E19" s="295"/>
      <c r="F19" s="142" t="e">
        <f>IF(A19="",$O$7,(#REF!))</f>
        <v>#REF!</v>
      </c>
      <c r="G19" s="142"/>
      <c r="H19" s="295" t="e">
        <f>IF(A19="",$O$7,(#REF!))</f>
        <v>#REF!</v>
      </c>
      <c r="I19" s="295"/>
      <c r="J19" s="295"/>
      <c r="K19" s="142" t="e">
        <f>IF(A19="",$O$7,(#REF!))</f>
        <v>#REF!</v>
      </c>
    </row>
    <row r="20" spans="1:11" ht="15.75" customHeight="1">
      <c r="A20" s="140" t="e">
        <f>#REF!</f>
        <v>#REF!</v>
      </c>
      <c r="B20" s="140" t="e">
        <f>IF(A20="","",(#REF!))</f>
        <v>#REF!</v>
      </c>
      <c r="C20" s="295" t="e">
        <f>IF(#REF!="x",'Tabulka finále'!A50,(IF(A20="",$O$7,(#REF!))))</f>
        <v>#REF!</v>
      </c>
      <c r="D20" s="295"/>
      <c r="E20" s="295"/>
      <c r="F20" s="142" t="e">
        <f>IF(A20="",$O$7,(#REF!))</f>
        <v>#REF!</v>
      </c>
      <c r="G20" s="142"/>
      <c r="H20" s="295" t="e">
        <f>IF(A20="",$O$7,(#REF!))</f>
        <v>#REF!</v>
      </c>
      <c r="I20" s="295"/>
      <c r="J20" s="295"/>
      <c r="K20" s="142" t="e">
        <f>IF(A20="",$O$7,(#REF!))</f>
        <v>#REF!</v>
      </c>
    </row>
    <row r="21" spans="1:11" ht="15.75" customHeight="1">
      <c r="A21" s="140" t="e">
        <f>#REF!</f>
        <v>#REF!</v>
      </c>
      <c r="B21" s="140" t="e">
        <f>IF(A21="","",(#REF!))</f>
        <v>#REF!</v>
      </c>
      <c r="C21" s="295" t="e">
        <f>IF(#REF!="x",'Tabulka finále'!A51,(IF(A21="",$O$7,(#REF!))))</f>
        <v>#REF!</v>
      </c>
      <c r="D21" s="295"/>
      <c r="E21" s="295"/>
      <c r="F21" s="142" t="e">
        <f>IF(A21="",$O$7,(#REF!))</f>
        <v>#REF!</v>
      </c>
      <c r="G21" s="142"/>
      <c r="H21" s="295" t="e">
        <f>IF(A21="",$O$7,(#REF!))</f>
        <v>#REF!</v>
      </c>
      <c r="I21" s="295"/>
      <c r="J21" s="295"/>
      <c r="K21" s="142" t="e">
        <f>IF(A21="",$O$7,(#REF!))</f>
        <v>#REF!</v>
      </c>
    </row>
    <row r="22" spans="1:11" ht="15.75" customHeight="1">
      <c r="A22" s="140" t="e">
        <f>#REF!</f>
        <v>#REF!</v>
      </c>
      <c r="B22" s="140" t="e">
        <f>IF(A22="","",(#REF!))</f>
        <v>#REF!</v>
      </c>
      <c r="C22" s="295" t="e">
        <f>IF(#REF!="x",'Tabulka finále'!A52,(IF(A22="",$O$7,(#REF!))))</f>
        <v>#REF!</v>
      </c>
      <c r="D22" s="295"/>
      <c r="E22" s="295"/>
      <c r="F22" s="142" t="e">
        <f>IF(A22="",$O$7,(#REF!))</f>
        <v>#REF!</v>
      </c>
      <c r="G22" s="142"/>
      <c r="H22" s="295" t="e">
        <f>IF(A22="",$O$7,(#REF!))</f>
        <v>#REF!</v>
      </c>
      <c r="I22" s="295"/>
      <c r="J22" s="295"/>
      <c r="K22" s="142" t="e">
        <f>IF(A22="",$O$7,(#REF!))</f>
        <v>#REF!</v>
      </c>
    </row>
    <row r="23" spans="1:11" ht="15.75" customHeight="1">
      <c r="A23" s="140" t="e">
        <f>#REF!</f>
        <v>#REF!</v>
      </c>
      <c r="B23" s="140" t="e">
        <f>IF(A23="","",(#REF!))</f>
        <v>#REF!</v>
      </c>
      <c r="C23" s="295" t="e">
        <f>IF(#REF!="x",'Tabulka finále'!A53,(IF(A23="",$O$7,(#REF!))))</f>
        <v>#REF!</v>
      </c>
      <c r="D23" s="295"/>
      <c r="E23" s="295"/>
      <c r="F23" s="142" t="e">
        <f>IF(A23="",$O$7,(#REF!))</f>
        <v>#REF!</v>
      </c>
      <c r="G23" s="142"/>
      <c r="H23" s="295" t="e">
        <f>IF(A23="",$O$7,(#REF!))</f>
        <v>#REF!</v>
      </c>
      <c r="I23" s="295"/>
      <c r="J23" s="295"/>
      <c r="K23" s="142" t="e">
        <f>IF(A23="",$O$7,(#REF!))</f>
        <v>#REF!</v>
      </c>
    </row>
    <row r="24" spans="1:11" ht="15.75" customHeight="1">
      <c r="A24" s="140" t="e">
        <f>#REF!</f>
        <v>#REF!</v>
      </c>
      <c r="B24" s="140" t="e">
        <f>IF(A24="","",(#REF!))</f>
        <v>#REF!</v>
      </c>
      <c r="C24" s="295" t="e">
        <f>IF(#REF!="x",'Tabulka finále'!A54,(IF(A24="",$O$7,(#REF!))))</f>
        <v>#REF!</v>
      </c>
      <c r="D24" s="295"/>
      <c r="E24" s="295"/>
      <c r="F24" s="142" t="e">
        <f>IF(A24="",$O$7,(#REF!))</f>
        <v>#REF!</v>
      </c>
      <c r="G24" s="142"/>
      <c r="H24" s="295" t="e">
        <f>IF(A24="",$O$7,(#REF!))</f>
        <v>#REF!</v>
      </c>
      <c r="I24" s="295"/>
      <c r="J24" s="295"/>
      <c r="K24" s="142" t="e">
        <f>IF(A24="",$O$7,(#REF!))</f>
        <v>#REF!</v>
      </c>
    </row>
    <row r="25" spans="1:11">
      <c r="B25" s="140"/>
      <c r="C25" s="296"/>
      <c r="D25" s="296"/>
      <c r="E25" s="296"/>
      <c r="F25" s="141"/>
      <c r="G25" s="141"/>
      <c r="H25" s="296"/>
      <c r="I25" s="296"/>
      <c r="J25" s="296"/>
      <c r="K25" s="141"/>
    </row>
    <row r="26" spans="1:11">
      <c r="B26" s="140"/>
      <c r="C26" s="296"/>
      <c r="D26" s="296"/>
      <c r="E26" s="296"/>
      <c r="F26" s="141"/>
      <c r="G26" s="141"/>
      <c r="H26" s="296"/>
      <c r="I26" s="296"/>
      <c r="J26" s="296"/>
      <c r="K26" s="141"/>
    </row>
    <row r="27" spans="1:11">
      <c r="B27" s="140"/>
      <c r="C27" s="296"/>
      <c r="D27" s="296"/>
      <c r="E27" s="296"/>
      <c r="F27" s="141"/>
      <c r="G27" s="141"/>
      <c r="H27" s="296"/>
      <c r="I27" s="296"/>
      <c r="J27" s="296"/>
      <c r="K27" s="141"/>
    </row>
    <row r="28" spans="1:11">
      <c r="B28" s="140"/>
      <c r="C28" s="296"/>
      <c r="D28" s="296"/>
      <c r="E28" s="296"/>
      <c r="F28" s="141"/>
      <c r="G28" s="141"/>
      <c r="H28" s="296"/>
      <c r="I28" s="296"/>
      <c r="J28" s="296"/>
      <c r="K28" s="141"/>
    </row>
  </sheetData>
  <mergeCells count="44">
    <mergeCell ref="C28:E28"/>
    <mergeCell ref="H28:J28"/>
    <mergeCell ref="C25:E25"/>
    <mergeCell ref="H25:J25"/>
    <mergeCell ref="C26:E26"/>
    <mergeCell ref="H26:J26"/>
    <mergeCell ref="C27:E27"/>
    <mergeCell ref="H27:J27"/>
    <mergeCell ref="C22:E22"/>
    <mergeCell ref="H22:J22"/>
    <mergeCell ref="C23:E23"/>
    <mergeCell ref="H23:J23"/>
    <mergeCell ref="C24:E24"/>
    <mergeCell ref="H24:J24"/>
    <mergeCell ref="C19:E19"/>
    <mergeCell ref="H19:J19"/>
    <mergeCell ref="C20:E20"/>
    <mergeCell ref="H20:J20"/>
    <mergeCell ref="C21:E21"/>
    <mergeCell ref="H21:J21"/>
    <mergeCell ref="C16:E16"/>
    <mergeCell ref="H16:J16"/>
    <mergeCell ref="C17:E17"/>
    <mergeCell ref="H17:J17"/>
    <mergeCell ref="C18:E18"/>
    <mergeCell ref="H18:J18"/>
    <mergeCell ref="C13:E13"/>
    <mergeCell ref="H13:J13"/>
    <mergeCell ref="C14:E14"/>
    <mergeCell ref="H14:J14"/>
    <mergeCell ref="C15:E15"/>
    <mergeCell ref="H15:J15"/>
    <mergeCell ref="C10:E10"/>
    <mergeCell ref="H10:J10"/>
    <mergeCell ref="C11:E11"/>
    <mergeCell ref="H11:J11"/>
    <mergeCell ref="C12:E12"/>
    <mergeCell ref="H12:J12"/>
    <mergeCell ref="B1:K1"/>
    <mergeCell ref="B3:E3"/>
    <mergeCell ref="C7:F7"/>
    <mergeCell ref="H7:K7"/>
    <mergeCell ref="C9:E9"/>
    <mergeCell ref="H9:J9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6</vt:i4>
      </vt:variant>
    </vt:vector>
  </HeadingPairs>
  <TitlesOfParts>
    <vt:vector size="11" baseType="lpstr">
      <vt:lpstr>Pořadí zápasníků</vt:lpstr>
      <vt:lpstr>Vážní listina</vt:lpstr>
      <vt:lpstr>Tabulka kvalifikace</vt:lpstr>
      <vt:lpstr>Tabulka finále</vt:lpstr>
      <vt:lpstr>Informační tabule</vt:lpstr>
      <vt:lpstr>'Pořadí zápasníků'!Názvy_tisku</vt:lpstr>
      <vt:lpstr>'Tabulka kvalifikace'!Názvy_tisku</vt:lpstr>
      <vt:lpstr>'Pořadí zápasníků'!Oblast_tisku</vt:lpstr>
      <vt:lpstr>'Tabulka finále'!Oblast_tisku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Olda</cp:lastModifiedBy>
  <cp:lastPrinted>2023-05-13T17:01:26Z</cp:lastPrinted>
  <dcterms:created xsi:type="dcterms:W3CDTF">2002-01-25T08:02:23Z</dcterms:created>
  <dcterms:modified xsi:type="dcterms:W3CDTF">2023-05-14T08:52:36Z</dcterms:modified>
</cp:coreProperties>
</file>