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2105" yWindow="-15" windowWidth="11940" windowHeight="10080" tabRatio="751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zápasníků'!$A$1:$C$18</definedName>
    <definedName name="_xlnm.Print_Area" localSheetId="3">'Tabulka finále'!$A$1:$R$59</definedName>
    <definedName name="_xlnm.Print_Area" localSheetId="2">'Tabulka kvalifikace'!$A$1:$Y$38</definedName>
    <definedName name="_xlnm.Print_Area" localSheetId="1">'Vážní listina'!$A$1:$I$17</definedName>
  </definedNames>
  <calcPr calcId="125725"/>
</workbook>
</file>

<file path=xl/calcChain.xml><?xml version="1.0" encoding="utf-8"?>
<calcChain xmlns="http://schemas.openxmlformats.org/spreadsheetml/2006/main">
  <c r="B1" i="21"/>
  <c r="I3" l="1"/>
  <c r="A7"/>
  <c r="F3" l="1"/>
  <c r="B3" l="1"/>
  <c r="H7" l="1"/>
  <c r="C7" l="1"/>
  <c r="B7"/>
  <c r="J3" l="1"/>
  <c r="H5" l="1"/>
  <c r="J5" l="1"/>
  <c r="A9" l="1"/>
  <c r="A23" l="1"/>
  <c r="A24"/>
  <c r="C23" l="1"/>
  <c r="H23"/>
  <c r="F23"/>
  <c r="K23"/>
  <c r="B23"/>
  <c r="C24"/>
  <c r="B24"/>
  <c r="H24"/>
  <c r="K24"/>
  <c r="F24"/>
  <c r="A21" l="1"/>
  <c r="A17" l="1"/>
  <c r="C21"/>
  <c r="H21"/>
  <c r="F21"/>
  <c r="B21"/>
  <c r="K21"/>
  <c r="A20"/>
  <c r="A19"/>
  <c r="C20" l="1"/>
  <c r="H20"/>
  <c r="B20"/>
  <c r="K20"/>
  <c r="F20"/>
  <c r="C19"/>
  <c r="H19"/>
  <c r="F19"/>
  <c r="B19"/>
  <c r="K19"/>
  <c r="C17"/>
  <c r="H17"/>
  <c r="F17"/>
  <c r="K17"/>
  <c r="B17"/>
  <c r="A18" l="1"/>
  <c r="A22"/>
  <c r="C22" l="1"/>
  <c r="H22"/>
  <c r="B22"/>
  <c r="F22"/>
  <c r="K22"/>
  <c r="C18"/>
  <c r="K18"/>
  <c r="B18"/>
  <c r="F18"/>
  <c r="H18"/>
  <c r="A16" l="1"/>
  <c r="C16" l="1"/>
  <c r="B16"/>
  <c r="K16"/>
  <c r="F16"/>
  <c r="H16"/>
  <c r="A10" l="1"/>
  <c r="C10" s="1"/>
  <c r="B10" l="1"/>
  <c r="F10"/>
  <c r="K10"/>
  <c r="A13"/>
  <c r="A12"/>
  <c r="H10" l="1"/>
  <c r="C13"/>
  <c r="B13"/>
  <c r="H13"/>
  <c r="F13"/>
  <c r="K13"/>
  <c r="A14"/>
  <c r="C12"/>
  <c r="H12"/>
  <c r="F12"/>
  <c r="K12"/>
  <c r="B12"/>
  <c r="C14" l="1"/>
  <c r="B14"/>
  <c r="F14"/>
  <c r="K14"/>
  <c r="H14"/>
  <c r="A15"/>
  <c r="C15" l="1"/>
  <c r="B15"/>
  <c r="H15"/>
  <c r="F15"/>
  <c r="K15"/>
  <c r="A5" l="1"/>
  <c r="B5" s="1"/>
  <c r="P3" s="1"/>
  <c r="A11" l="1"/>
  <c r="K11" l="1"/>
  <c r="C11"/>
  <c r="B11"/>
  <c r="F11"/>
  <c r="H11"/>
  <c r="C9" l="1"/>
  <c r="B9"/>
  <c r="F9"/>
  <c r="K9" l="1"/>
  <c r="H9"/>
</calcChain>
</file>

<file path=xl/sharedStrings.xml><?xml version="1.0" encoding="utf-8"?>
<sst xmlns="http://schemas.openxmlformats.org/spreadsheetml/2006/main" count="352" uniqueCount="87">
  <si>
    <t>los</t>
  </si>
  <si>
    <t>finále</t>
  </si>
  <si>
    <t>xxx</t>
  </si>
  <si>
    <t>B</t>
  </si>
  <si>
    <t>x</t>
  </si>
  <si>
    <t>dis.</t>
  </si>
  <si>
    <t>pořadí</t>
  </si>
  <si>
    <t/>
  </si>
  <si>
    <t>VL</t>
  </si>
  <si>
    <t>žák U15</t>
  </si>
  <si>
    <t>Bánov.</t>
  </si>
  <si>
    <t>v.s.</t>
  </si>
  <si>
    <t>Trenčín</t>
  </si>
  <si>
    <t>Nitra</t>
  </si>
  <si>
    <t>Morong Jakub</t>
  </si>
  <si>
    <t>Sok. Vít.</t>
  </si>
  <si>
    <t>Chylo Radoslav</t>
  </si>
  <si>
    <t>Priev.</t>
  </si>
  <si>
    <t>Greguš Šimon</t>
  </si>
  <si>
    <t>Solín Jaroslav</t>
  </si>
  <si>
    <t>Olšák Marián</t>
  </si>
  <si>
    <t>Adamkovič Nathaniel</t>
  </si>
  <si>
    <t>Stehlík Tomáš</t>
  </si>
  <si>
    <t>Brno</t>
  </si>
  <si>
    <t>Hantschel Tomáš</t>
  </si>
  <si>
    <t>N.Jič.</t>
  </si>
  <si>
    <t>Melas Andrej</t>
  </si>
  <si>
    <t>Výsledky v soutěži jednotlivců</t>
  </si>
  <si>
    <t>Soutěž:</t>
  </si>
  <si>
    <t>Memoriál Miroslava Rešla</t>
  </si>
  <si>
    <t>Místo:</t>
  </si>
  <si>
    <t>Nový Jičín</t>
  </si>
  <si>
    <t>Datum:</t>
  </si>
  <si>
    <t xml:space="preserve"> 13.5.2023 </t>
  </si>
  <si>
    <t>výsledky</t>
  </si>
  <si>
    <t>Hmotnost:</t>
  </si>
  <si>
    <t>žák U15 57 kg v.s.</t>
  </si>
  <si>
    <t>příjmení a jméno</t>
  </si>
  <si>
    <t>oddíl</t>
  </si>
  <si>
    <t>K II</t>
  </si>
  <si>
    <t>K I</t>
  </si>
  <si>
    <t>K III</t>
  </si>
  <si>
    <t xml:space="preserve">Nový Jičín,  13.5.2023 </t>
  </si>
  <si>
    <t>Tabulka finále</t>
  </si>
  <si>
    <t>žák U15 57 kg</t>
  </si>
  <si>
    <t>styl:</t>
  </si>
  <si>
    <t>Repasáž - horní větev</t>
  </si>
  <si>
    <t>1. repas</t>
  </si>
  <si>
    <t>2. repas</t>
  </si>
  <si>
    <t>3. repas</t>
  </si>
  <si>
    <t>výsledky              B   T   O</t>
  </si>
  <si>
    <t>poř.</t>
  </si>
  <si>
    <t>skut. hmot. kg</t>
  </si>
  <si>
    <t>body</t>
  </si>
  <si>
    <t>Repasáž - dolní větev</t>
  </si>
  <si>
    <t>Finále o 5. - 6. místo</t>
  </si>
  <si>
    <t>Bojovat o 5. místo</t>
  </si>
  <si>
    <t>- - -</t>
  </si>
  <si>
    <t>T</t>
  </si>
  <si>
    <t>O</t>
  </si>
  <si>
    <t>Bojovat o 3. místo</t>
  </si>
  <si>
    <t>Finále o 3. - 4. místo</t>
  </si>
  <si>
    <t>Finále o 1. - 2. místo</t>
  </si>
  <si>
    <t>6</t>
  </si>
  <si>
    <t>1</t>
  </si>
  <si>
    <t>9</t>
  </si>
  <si>
    <t>2</t>
  </si>
  <si>
    <t>F</t>
  </si>
  <si>
    <t>Tabulka kvalifikace</t>
  </si>
  <si>
    <t>Počet zápasníků</t>
  </si>
  <si>
    <t>1. kolo</t>
  </si>
  <si>
    <t>2. kolo</t>
  </si>
  <si>
    <t>3. kolo</t>
  </si>
  <si>
    <t>4. kolo</t>
  </si>
  <si>
    <t>Párování kola</t>
  </si>
  <si>
    <t>5. kolo</t>
  </si>
  <si>
    <t>Vysvětlení</t>
  </si>
  <si>
    <t>los soupeře</t>
  </si>
  <si>
    <t>součet bodu</t>
  </si>
  <si>
    <t>součet technických bodů</t>
  </si>
  <si>
    <t>technické body</t>
  </si>
  <si>
    <t>součet napomínání "O"</t>
  </si>
  <si>
    <t>napomínání "O"</t>
  </si>
  <si>
    <t>Vážní listina</t>
  </si>
  <si>
    <t>číslo</t>
  </si>
  <si>
    <t>B příp</t>
  </si>
  <si>
    <t>ročník</t>
  </si>
</sst>
</file>

<file path=xl/styles.xml><?xml version="1.0" encoding="utf-8"?>
<styleSheet xmlns="http://schemas.openxmlformats.org/spreadsheetml/2006/main">
  <numFmts count="1">
    <numFmt numFmtId="165" formatCode="0.0"/>
  </numFmts>
  <fonts count="2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</fonts>
  <fills count="2">
    <fill>
      <patternFill patternType="none"/>
    </fill>
    <fill>
      <patternFill patternType="gray125"/>
    </fill>
  </fills>
  <borders count="113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9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Border="1"/>
    <xf numFmtId="0" fontId="3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0" xfId="0" applyFont="1" applyAlignment="1"/>
    <xf numFmtId="0" fontId="0" fillId="0" borderId="29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>
      <alignment vertical="center"/>
    </xf>
    <xf numFmtId="0" fontId="3" fillId="0" borderId="29" xfId="0" applyFont="1" applyBorder="1" applyAlignment="1">
      <alignment vertical="center"/>
    </xf>
    <xf numFmtId="0" fontId="0" fillId="0" borderId="29" xfId="0" applyBorder="1" applyAlignment="1" applyProtection="1">
      <alignment vertical="center"/>
      <protection locked="0"/>
    </xf>
    <xf numFmtId="0" fontId="9" fillId="0" borderId="29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8" fillId="0" borderId="29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0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right"/>
    </xf>
    <xf numFmtId="0" fontId="3" fillId="0" borderId="28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3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4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wrapText="1"/>
    </xf>
    <xf numFmtId="1" fontId="9" fillId="0" borderId="9" xfId="0" applyNumberFormat="1" applyFont="1" applyBorder="1" applyAlignment="1">
      <alignment horizontal="center" vertical="center" wrapText="1"/>
    </xf>
    <xf numFmtId="1" fontId="9" fillId="0" borderId="9" xfId="0" applyNumberFormat="1" applyFont="1" applyBorder="1" applyAlignment="1">
      <alignment horizontal="center" vertical="center"/>
    </xf>
    <xf numFmtId="0" fontId="3" fillId="0" borderId="76" xfId="0" applyFont="1" applyBorder="1" applyAlignment="1">
      <alignment horizontal="center" vertical="center"/>
    </xf>
    <xf numFmtId="0" fontId="0" fillId="0" borderId="0" xfId="0" applyAlignment="1"/>
    <xf numFmtId="0" fontId="0" fillId="0" borderId="77" xfId="0" applyBorder="1" applyAlignment="1">
      <alignment horizontal="center"/>
    </xf>
    <xf numFmtId="0" fontId="0" fillId="0" borderId="77" xfId="0" applyBorder="1" applyAlignment="1">
      <alignment horizontal="center" vertical="center"/>
    </xf>
    <xf numFmtId="0" fontId="0" fillId="0" borderId="77" xfId="0" applyBorder="1"/>
    <xf numFmtId="49" fontId="0" fillId="0" borderId="77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29" xfId="0" applyBorder="1"/>
    <xf numFmtId="0" fontId="3" fillId="0" borderId="29" xfId="0" applyFont="1" applyBorder="1"/>
    <xf numFmtId="0" fontId="0" fillId="0" borderId="0" xfId="0" applyAlignment="1">
      <alignment horizontal="center" vertical="center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81" xfId="0" applyBorder="1" applyAlignment="1" applyProtection="1">
      <alignment horizontal="center" vertical="center"/>
      <protection locked="0"/>
    </xf>
    <xf numFmtId="0" fontId="8" fillId="0" borderId="87" xfId="0" applyFont="1" applyBorder="1" applyAlignment="1">
      <alignment horizontal="center" vertical="center"/>
    </xf>
    <xf numFmtId="0" fontId="8" fillId="0" borderId="8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40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37" xfId="0" applyBorder="1" applyAlignment="1" applyProtection="1">
      <alignment horizontal="center" vertical="center"/>
      <protection locked="0"/>
    </xf>
    <xf numFmtId="0" fontId="9" fillId="0" borderId="78" xfId="0" applyFont="1" applyBorder="1" applyAlignment="1">
      <alignment horizontal="center" vertical="center"/>
    </xf>
    <xf numFmtId="0" fontId="9" fillId="0" borderId="8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6" fillId="0" borderId="82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56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1" fillId="0" borderId="83" xfId="0" applyFont="1" applyBorder="1" applyAlignment="1">
      <alignment horizontal="center" vertical="center"/>
    </xf>
    <xf numFmtId="0" fontId="8" fillId="0" borderId="110" xfId="0" applyFont="1" applyBorder="1" applyAlignment="1">
      <alignment horizontal="center" vertical="center"/>
    </xf>
    <xf numFmtId="0" fontId="8" fillId="0" borderId="111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0" fillId="0" borderId="67" xfId="0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3" fillId="0" borderId="5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0" fillId="0" borderId="46" xfId="0" applyBorder="1" applyAlignment="1" applyProtection="1">
      <alignment horizontal="center" vertical="center"/>
      <protection locked="0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0" fontId="1" fillId="0" borderId="80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112" xfId="0" applyFont="1" applyBorder="1" applyAlignment="1">
      <alignment horizontal="center" vertical="center"/>
    </xf>
    <xf numFmtId="0" fontId="0" fillId="0" borderId="47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105" xfId="0" applyBorder="1" applyAlignment="1">
      <alignment horizontal="left" vertical="center"/>
    </xf>
    <xf numFmtId="0" fontId="0" fillId="0" borderId="106" xfId="0" applyBorder="1" applyAlignment="1">
      <alignment horizontal="left" vertical="center"/>
    </xf>
    <xf numFmtId="0" fontId="0" fillId="0" borderId="107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3" fillId="0" borderId="49" xfId="0" applyFont="1" applyBorder="1" applyAlignment="1">
      <alignment horizontal="center" vertical="center"/>
    </xf>
    <xf numFmtId="0" fontId="3" fillId="0" borderId="28" xfId="0" applyFont="1" applyBorder="1" applyAlignment="1">
      <alignment horizontal="right" vertical="center"/>
    </xf>
    <xf numFmtId="0" fontId="3" fillId="0" borderId="32" xfId="0" applyFont="1" applyBorder="1" applyAlignment="1">
      <alignment horizontal="right" vertical="center"/>
    </xf>
    <xf numFmtId="0" fontId="3" fillId="0" borderId="57" xfId="0" applyFont="1" applyBorder="1" applyAlignment="1">
      <alignment horizontal="center" vertical="center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65" xfId="0" applyBorder="1" applyAlignment="1">
      <alignment horizontal="left" vertical="center"/>
    </xf>
    <xf numFmtId="0" fontId="0" fillId="0" borderId="104" xfId="0" applyBorder="1" applyAlignment="1">
      <alignment horizontal="left" vertical="center"/>
    </xf>
    <xf numFmtId="0" fontId="0" fillId="0" borderId="103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0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3" fillId="0" borderId="0" xfId="0" applyFont="1" applyBorder="1" applyAlignment="1">
      <alignment horizontal="left"/>
    </xf>
    <xf numFmtId="0" fontId="0" fillId="0" borderId="109" xfId="0" applyBorder="1" applyAlignment="1" applyProtection="1">
      <alignment horizontal="center" vertical="center"/>
      <protection locked="0"/>
    </xf>
    <xf numFmtId="0" fontId="9" fillId="0" borderId="46" xfId="0" applyFont="1" applyBorder="1" applyAlignment="1" applyProtection="1">
      <alignment horizontal="center" vertical="center"/>
      <protection locked="0"/>
    </xf>
    <xf numFmtId="0" fontId="9" fillId="0" borderId="45" xfId="0" applyFont="1" applyBorder="1" applyAlignment="1" applyProtection="1">
      <alignment horizontal="center" vertical="center"/>
      <protection locked="0"/>
    </xf>
    <xf numFmtId="0" fontId="17" fillId="0" borderId="82" xfId="0" applyFont="1" applyBorder="1" applyAlignment="1">
      <alignment horizontal="center" vertical="center"/>
    </xf>
    <xf numFmtId="0" fontId="9" fillId="0" borderId="83" xfId="0" applyFont="1" applyBorder="1" applyAlignment="1">
      <alignment horizontal="center" vertical="center"/>
    </xf>
    <xf numFmtId="1" fontId="0" fillId="0" borderId="88" xfId="0" applyNumberFormat="1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1" fontId="0" fillId="0" borderId="87" xfId="0" applyNumberFormat="1" applyBorder="1" applyAlignment="1">
      <alignment horizontal="center" vertical="center"/>
    </xf>
    <xf numFmtId="0" fontId="0" fillId="0" borderId="98" xfId="0" applyBorder="1" applyAlignment="1">
      <alignment horizontal="center" vertical="center"/>
    </xf>
    <xf numFmtId="0" fontId="0" fillId="0" borderId="84" xfId="0" applyBorder="1" applyAlignment="1" applyProtection="1">
      <alignment horizontal="center" vertical="center"/>
      <protection locked="0"/>
    </xf>
    <xf numFmtId="0" fontId="6" fillId="0" borderId="42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8" fillId="0" borderId="98" xfId="0" applyFont="1" applyBorder="1" applyAlignment="1">
      <alignment horizontal="center" vertical="center"/>
    </xf>
    <xf numFmtId="0" fontId="0" fillId="0" borderId="6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9" fillId="0" borderId="84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1" fillId="0" borderId="102" xfId="0" applyFont="1" applyBorder="1" applyAlignment="1">
      <alignment horizontal="center" vertical="center"/>
    </xf>
    <xf numFmtId="0" fontId="0" fillId="0" borderId="92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6" fillId="0" borderId="99" xfId="0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8" fillId="0" borderId="64" xfId="0" applyFont="1" applyBorder="1" applyAlignment="1">
      <alignment horizontal="center" vertical="center"/>
    </xf>
    <xf numFmtId="0" fontId="8" fillId="0" borderId="65" xfId="0" applyFont="1" applyBorder="1" applyAlignment="1">
      <alignment horizontal="center" vertical="center"/>
    </xf>
    <xf numFmtId="0" fontId="8" fillId="0" borderId="66" xfId="0" applyFont="1" applyBorder="1" applyAlignment="1">
      <alignment horizontal="center" vertical="center"/>
    </xf>
    <xf numFmtId="0" fontId="8" fillId="0" borderId="67" xfId="0" applyFont="1" applyBorder="1" applyAlignment="1">
      <alignment horizontal="center" vertical="center"/>
    </xf>
    <xf numFmtId="0" fontId="1" fillId="0" borderId="86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0" fillId="0" borderId="93" xfId="0" applyBorder="1" applyAlignment="1">
      <alignment horizontal="left" vertical="center"/>
    </xf>
    <xf numFmtId="0" fontId="0" fillId="0" borderId="96" xfId="0" applyBorder="1" applyAlignment="1">
      <alignment horizontal="left" vertical="center"/>
    </xf>
    <xf numFmtId="0" fontId="0" fillId="0" borderId="44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9" fillId="0" borderId="40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3" fillId="0" borderId="57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 vertical="center"/>
    </xf>
    <xf numFmtId="0" fontId="0" fillId="0" borderId="90" xfId="0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0" fontId="3" fillId="0" borderId="88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3" fillId="0" borderId="98" xfId="0" applyFont="1" applyBorder="1" applyAlignment="1">
      <alignment horizontal="center" vertical="center"/>
    </xf>
    <xf numFmtId="0" fontId="0" fillId="0" borderId="8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95" xfId="0" applyBorder="1" applyAlignment="1">
      <alignment horizontal="left" vertical="center"/>
    </xf>
    <xf numFmtId="0" fontId="13" fillId="0" borderId="35" xfId="0" applyFont="1" applyBorder="1" applyAlignment="1">
      <alignment horizontal="center" vertical="center"/>
    </xf>
    <xf numFmtId="0" fontId="13" fillId="0" borderId="71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72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73" xfId="0" applyFont="1" applyBorder="1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0" fillId="0" borderId="91" xfId="0" applyBorder="1" applyAlignment="1">
      <alignment horizontal="left" vertical="center"/>
    </xf>
    <xf numFmtId="0" fontId="0" fillId="0" borderId="94" xfId="0" applyBorder="1" applyAlignment="1">
      <alignment horizontal="left" vertical="center"/>
    </xf>
    <xf numFmtId="14" fontId="15" fillId="0" borderId="0" xfId="0" applyNumberFormat="1" applyFont="1" applyBorder="1" applyAlignment="1">
      <alignment horizontal="right" vertical="center"/>
    </xf>
    <xf numFmtId="0" fontId="0" fillId="0" borderId="97" xfId="0" applyBorder="1" applyAlignment="1">
      <alignment horizontal="left" vertical="center"/>
    </xf>
    <xf numFmtId="0" fontId="6" fillId="0" borderId="85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2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Texty%20-%20z&#225;kladn&#23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274">
          <cell r="A274" t="str">
            <v>Informační tabule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AO20"/>
  <sheetViews>
    <sheetView tabSelected="1" topLeftCell="A11" workbookViewId="0">
      <selection activeCell="F26" sqref="F26"/>
    </sheetView>
  </sheetViews>
  <sheetFormatPr defaultRowHeight="12.75"/>
  <cols>
    <col min="1" max="1" width="12.42578125" customWidth="1"/>
    <col min="2" max="2" width="47.42578125" customWidth="1"/>
    <col min="3" max="3" width="22.140625" customWidth="1"/>
    <col min="4" max="4" width="9.140625" style="117" customWidth="1"/>
  </cols>
  <sheetData>
    <row r="1" spans="1:4" ht="30">
      <c r="A1" s="147" t="s">
        <v>27</v>
      </c>
      <c r="B1" s="147"/>
      <c r="C1" s="147"/>
    </row>
    <row r="3" spans="1:4" ht="15.75">
      <c r="A3" s="15" t="s">
        <v>28</v>
      </c>
      <c r="B3" s="16" t="s">
        <v>29</v>
      </c>
    </row>
    <row r="4" spans="1:4" ht="15.75">
      <c r="A4" s="15" t="s">
        <v>30</v>
      </c>
      <c r="B4" s="16" t="s">
        <v>31</v>
      </c>
    </row>
    <row r="5" spans="1:4" ht="15.75">
      <c r="A5" s="15" t="s">
        <v>32</v>
      </c>
      <c r="B5" s="16" t="s">
        <v>33</v>
      </c>
    </row>
    <row r="6" spans="1:4" ht="15.75">
      <c r="A6" s="16"/>
      <c r="B6" s="16"/>
    </row>
    <row r="7" spans="1:4" ht="15.75">
      <c r="A7" s="15" t="s">
        <v>35</v>
      </c>
      <c r="B7" s="16" t="s">
        <v>36</v>
      </c>
    </row>
    <row r="8" spans="1:4" ht="13.5" thickBot="1"/>
    <row r="9" spans="1:4" ht="20.100000000000001" customHeight="1" thickBot="1">
      <c r="A9" s="20" t="s">
        <v>6</v>
      </c>
      <c r="B9" s="13" t="s">
        <v>37</v>
      </c>
      <c r="C9" s="21" t="s">
        <v>38</v>
      </c>
    </row>
    <row r="10" spans="1:4" ht="39.950000000000003" customHeight="1">
      <c r="A10" s="17">
        <v>1</v>
      </c>
      <c r="B10" s="18" t="s">
        <v>26</v>
      </c>
      <c r="C10" s="19" t="s">
        <v>10</v>
      </c>
      <c r="D10" s="117">
        <v>1</v>
      </c>
    </row>
    <row r="11" spans="1:4" ht="39.950000000000003" customHeight="1">
      <c r="A11" s="17">
        <v>2</v>
      </c>
      <c r="B11" s="18" t="s">
        <v>16</v>
      </c>
      <c r="C11" s="19" t="s">
        <v>17</v>
      </c>
      <c r="D11" s="117">
        <v>2</v>
      </c>
    </row>
    <row r="12" spans="1:4" ht="39.950000000000003" customHeight="1">
      <c r="A12" s="17">
        <v>3</v>
      </c>
      <c r="B12" s="18" t="s">
        <v>14</v>
      </c>
      <c r="C12" s="19" t="s">
        <v>15</v>
      </c>
      <c r="D12" s="117">
        <v>3</v>
      </c>
    </row>
    <row r="13" spans="1:4" ht="39.950000000000003" customHeight="1">
      <c r="A13" s="17">
        <v>4</v>
      </c>
      <c r="B13" s="18" t="s">
        <v>21</v>
      </c>
      <c r="C13" s="19" t="s">
        <v>10</v>
      </c>
      <c r="D13" s="117">
        <v>4</v>
      </c>
    </row>
    <row r="14" spans="1:4" ht="39.950000000000003" customHeight="1">
      <c r="A14" s="17">
        <v>5</v>
      </c>
      <c r="B14" s="18" t="s">
        <v>19</v>
      </c>
      <c r="C14" s="19" t="s">
        <v>12</v>
      </c>
      <c r="D14" s="117">
        <v>5</v>
      </c>
    </row>
    <row r="15" spans="1:4" ht="39.950000000000003" customHeight="1">
      <c r="A15" s="17">
        <v>6</v>
      </c>
      <c r="B15" s="18" t="s">
        <v>24</v>
      </c>
      <c r="C15" s="19" t="s">
        <v>25</v>
      </c>
      <c r="D15" s="117">
        <v>6</v>
      </c>
    </row>
    <row r="16" spans="1:4" ht="39.950000000000003" customHeight="1">
      <c r="A16" s="17">
        <v>7</v>
      </c>
      <c r="B16" s="18" t="s">
        <v>18</v>
      </c>
      <c r="C16" s="19" t="s">
        <v>17</v>
      </c>
      <c r="D16" s="117">
        <v>7</v>
      </c>
    </row>
    <row r="17" spans="1:4" ht="39.950000000000003" customHeight="1">
      <c r="A17" s="17">
        <v>8</v>
      </c>
      <c r="B17" s="18" t="s">
        <v>20</v>
      </c>
      <c r="C17" s="19" t="s">
        <v>13</v>
      </c>
      <c r="D17" s="117">
        <v>8</v>
      </c>
    </row>
    <row r="18" spans="1:4" ht="39.950000000000003" customHeight="1" thickBot="1">
      <c r="A18" s="17">
        <v>9</v>
      </c>
      <c r="B18" s="18" t="s">
        <v>22</v>
      </c>
      <c r="C18" s="19" t="s">
        <v>23</v>
      </c>
      <c r="D18" s="117">
        <v>9</v>
      </c>
    </row>
    <row r="19" spans="1:4">
      <c r="A19" s="108"/>
      <c r="B19" s="108"/>
      <c r="C19" s="108"/>
    </row>
    <row r="20" spans="1:4">
      <c r="A20" t="s">
        <v>42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IZ18"/>
  <sheetViews>
    <sheetView zoomScale="90" zoomScaleNormal="90" workbookViewId="0">
      <selection activeCell="I27" sqref="I27"/>
    </sheetView>
  </sheetViews>
  <sheetFormatPr defaultRowHeight="12.75"/>
  <cols>
    <col min="1" max="1" width="9.140625" style="1" customWidth="1"/>
    <col min="2" max="2" width="9.85546875" style="85" hidden="1" customWidth="1"/>
    <col min="3" max="3" width="5.5703125" style="84" hidden="1" customWidth="1"/>
    <col min="4" max="4" width="27.85546875" customWidth="1"/>
    <col min="5" max="5" width="10.28515625" style="73" customWidth="1"/>
    <col min="6" max="6" width="8" customWidth="1"/>
    <col min="7" max="7" width="6.140625" customWidth="1"/>
    <col min="8" max="8" width="9.5703125" customWidth="1"/>
    <col min="9" max="9" width="9.42578125" customWidth="1"/>
  </cols>
  <sheetData>
    <row r="1" spans="1:9" ht="30" customHeight="1">
      <c r="A1" s="149" t="s">
        <v>83</v>
      </c>
      <c r="B1" s="149"/>
      <c r="C1" s="149"/>
      <c r="D1" s="149"/>
      <c r="E1" s="149"/>
      <c r="F1" s="149"/>
      <c r="G1" s="149"/>
      <c r="H1" s="149"/>
      <c r="I1" s="149"/>
    </row>
    <row r="2" spans="1:9" ht="23.25" customHeight="1">
      <c r="A2" s="153" t="s">
        <v>29</v>
      </c>
      <c r="B2" s="153"/>
      <c r="C2" s="153"/>
      <c r="D2" s="153"/>
      <c r="E2" s="153"/>
      <c r="F2" s="153"/>
      <c r="G2" s="153"/>
      <c r="H2" s="153"/>
      <c r="I2" s="153"/>
    </row>
    <row r="3" spans="1:9">
      <c r="A3" s="92" t="s">
        <v>30</v>
      </c>
      <c r="D3" s="2" t="s">
        <v>31</v>
      </c>
      <c r="E3" s="74"/>
      <c r="F3" s="152"/>
      <c r="G3" s="152"/>
      <c r="H3" s="1"/>
      <c r="I3" s="1"/>
    </row>
    <row r="4" spans="1:9" s="82" customFormat="1" ht="28.5" customHeight="1">
      <c r="A4" s="88" t="s">
        <v>32</v>
      </c>
      <c r="B4" s="85"/>
      <c r="C4" s="84"/>
      <c r="D4" s="110" t="s">
        <v>33</v>
      </c>
      <c r="E4" s="87" t="s">
        <v>35</v>
      </c>
      <c r="F4" s="151" t="s">
        <v>44</v>
      </c>
      <c r="G4" s="151"/>
      <c r="H4" s="86" t="s">
        <v>45</v>
      </c>
      <c r="I4" s="88" t="s">
        <v>11</v>
      </c>
    </row>
    <row r="5" spans="1:9" s="35" customFormat="1" ht="13.5" thickBot="1">
      <c r="A5" s="83"/>
      <c r="B5" s="70"/>
      <c r="C5" s="70"/>
      <c r="D5" s="79"/>
      <c r="E5" s="80"/>
      <c r="F5" s="68"/>
      <c r="G5" s="68"/>
      <c r="H5" s="76"/>
      <c r="I5" s="58"/>
    </row>
    <row r="6" spans="1:9" ht="26.25" thickBot="1">
      <c r="A6" s="111" t="s">
        <v>84</v>
      </c>
      <c r="B6" s="102" t="s">
        <v>85</v>
      </c>
      <c r="C6" s="103">
        <v>25</v>
      </c>
      <c r="D6" s="104" t="s">
        <v>37</v>
      </c>
      <c r="E6" s="75" t="s">
        <v>38</v>
      </c>
      <c r="F6" s="11" t="s">
        <v>86</v>
      </c>
      <c r="G6" s="12" t="s">
        <v>0</v>
      </c>
      <c r="H6" s="13" t="s">
        <v>52</v>
      </c>
      <c r="I6" s="14" t="s">
        <v>11</v>
      </c>
    </row>
    <row r="7" spans="1:9" ht="15.95" customHeight="1">
      <c r="A7" s="101">
        <v>1</v>
      </c>
      <c r="B7" s="95" t="s">
        <v>9</v>
      </c>
      <c r="C7" s="96">
        <v>57</v>
      </c>
      <c r="D7" s="97" t="s">
        <v>14</v>
      </c>
      <c r="E7" s="10" t="s">
        <v>15</v>
      </c>
      <c r="F7" s="9">
        <v>2008</v>
      </c>
      <c r="G7" s="98">
        <v>49</v>
      </c>
      <c r="H7" s="99">
        <v>56.5</v>
      </c>
      <c r="I7" s="90" t="s">
        <v>11</v>
      </c>
    </row>
    <row r="8" spans="1:9" ht="15.95" customHeight="1">
      <c r="A8" s="101">
        <v>2</v>
      </c>
      <c r="B8" s="100" t="s">
        <v>9</v>
      </c>
      <c r="C8" s="98">
        <v>57</v>
      </c>
      <c r="D8" s="97" t="s">
        <v>16</v>
      </c>
      <c r="E8" s="10" t="s">
        <v>17</v>
      </c>
      <c r="F8" s="9">
        <v>2008</v>
      </c>
      <c r="G8" s="98">
        <v>100</v>
      </c>
      <c r="H8" s="99">
        <v>55</v>
      </c>
      <c r="I8" s="89" t="s">
        <v>11</v>
      </c>
    </row>
    <row r="9" spans="1:9" ht="15.95" customHeight="1">
      <c r="A9" s="101">
        <v>3</v>
      </c>
      <c r="B9" s="95" t="s">
        <v>9</v>
      </c>
      <c r="C9" s="96">
        <v>57</v>
      </c>
      <c r="D9" s="97" t="s">
        <v>18</v>
      </c>
      <c r="E9" s="10" t="s">
        <v>17</v>
      </c>
      <c r="F9" s="9">
        <v>2008</v>
      </c>
      <c r="G9" s="98">
        <v>116</v>
      </c>
      <c r="H9" s="99">
        <v>57</v>
      </c>
      <c r="I9" s="89" t="s">
        <v>11</v>
      </c>
    </row>
    <row r="10" spans="1:9" ht="15.95" customHeight="1">
      <c r="A10" s="101">
        <v>4</v>
      </c>
      <c r="B10" s="100" t="s">
        <v>9</v>
      </c>
      <c r="C10" s="98">
        <v>57</v>
      </c>
      <c r="D10" s="97" t="s">
        <v>19</v>
      </c>
      <c r="E10" s="10" t="s">
        <v>12</v>
      </c>
      <c r="F10" s="9">
        <v>2009</v>
      </c>
      <c r="G10" s="98">
        <v>144</v>
      </c>
      <c r="H10" s="99">
        <v>56.8</v>
      </c>
      <c r="I10" s="89" t="s">
        <v>11</v>
      </c>
    </row>
    <row r="11" spans="1:9" ht="15.95" customHeight="1">
      <c r="A11" s="101">
        <v>5</v>
      </c>
      <c r="B11" s="95" t="s">
        <v>9</v>
      </c>
      <c r="C11" s="96">
        <v>57</v>
      </c>
      <c r="D11" s="97" t="s">
        <v>20</v>
      </c>
      <c r="E11" s="10" t="s">
        <v>13</v>
      </c>
      <c r="F11" s="9">
        <v>2009</v>
      </c>
      <c r="G11" s="98">
        <v>170</v>
      </c>
      <c r="H11" s="99">
        <v>53.3</v>
      </c>
      <c r="I11" s="89" t="s">
        <v>11</v>
      </c>
    </row>
    <row r="12" spans="1:9" ht="15.95" customHeight="1">
      <c r="A12" s="101">
        <v>6</v>
      </c>
      <c r="B12" s="100" t="s">
        <v>9</v>
      </c>
      <c r="C12" s="98">
        <v>57</v>
      </c>
      <c r="D12" s="97" t="s">
        <v>21</v>
      </c>
      <c r="E12" s="10" t="s">
        <v>10</v>
      </c>
      <c r="F12" s="9">
        <v>2009</v>
      </c>
      <c r="G12" s="98">
        <v>196</v>
      </c>
      <c r="H12" s="99">
        <v>56.7</v>
      </c>
      <c r="I12" s="89" t="s">
        <v>11</v>
      </c>
    </row>
    <row r="13" spans="1:9" ht="15.95" customHeight="1">
      <c r="A13" s="101">
        <v>7</v>
      </c>
      <c r="B13" s="95" t="s">
        <v>9</v>
      </c>
      <c r="C13" s="96">
        <v>57</v>
      </c>
      <c r="D13" s="97" t="s">
        <v>22</v>
      </c>
      <c r="E13" s="10" t="s">
        <v>23</v>
      </c>
      <c r="F13" s="9">
        <v>2009</v>
      </c>
      <c r="G13" s="98">
        <v>220</v>
      </c>
      <c r="H13" s="99">
        <v>54</v>
      </c>
      <c r="I13" s="89" t="s">
        <v>11</v>
      </c>
    </row>
    <row r="14" spans="1:9" ht="15.95" customHeight="1">
      <c r="A14" s="101">
        <v>8</v>
      </c>
      <c r="B14" s="95" t="s">
        <v>9</v>
      </c>
      <c r="C14" s="96">
        <v>57</v>
      </c>
      <c r="D14" s="97" t="s">
        <v>24</v>
      </c>
      <c r="E14" s="10" t="s">
        <v>25</v>
      </c>
      <c r="F14" s="9">
        <v>2008</v>
      </c>
      <c r="G14" s="98">
        <v>249</v>
      </c>
      <c r="H14" s="99">
        <v>55.7</v>
      </c>
      <c r="I14" s="89" t="s">
        <v>11</v>
      </c>
    </row>
    <row r="15" spans="1:9" ht="15.95" customHeight="1" thickBot="1">
      <c r="A15" s="101">
        <v>9</v>
      </c>
      <c r="B15" s="100" t="s">
        <v>9</v>
      </c>
      <c r="C15" s="98">
        <v>57</v>
      </c>
      <c r="D15" s="97" t="s">
        <v>26</v>
      </c>
      <c r="E15" s="10" t="s">
        <v>10</v>
      </c>
      <c r="F15" s="9">
        <v>2009</v>
      </c>
      <c r="G15" s="98">
        <v>297</v>
      </c>
      <c r="H15" s="99">
        <v>55.5</v>
      </c>
      <c r="I15" s="89" t="s">
        <v>11</v>
      </c>
    </row>
    <row r="16" spans="1:9" ht="15.95" customHeight="1">
      <c r="A16" s="106"/>
      <c r="B16" s="107"/>
      <c r="C16" s="107"/>
      <c r="D16" s="108"/>
      <c r="E16" s="109"/>
      <c r="F16" s="108"/>
      <c r="G16" s="108"/>
      <c r="H16" s="108"/>
      <c r="I16" s="108"/>
    </row>
    <row r="17" spans="1:5">
      <c r="A17" s="94" t="s">
        <v>42</v>
      </c>
      <c r="B17" s="93"/>
      <c r="C17" s="93"/>
      <c r="D17" s="105"/>
      <c r="E17" s="105"/>
    </row>
    <row r="18" spans="1:5">
      <c r="D18" s="91"/>
    </row>
  </sheetData>
  <mergeCells count="4">
    <mergeCell ref="A1:I1"/>
    <mergeCell ref="F4:G4"/>
    <mergeCell ref="F3:G3"/>
    <mergeCell ref="A2:I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LT39"/>
  <sheetViews>
    <sheetView zoomScaleSheetLayoutView="100" workbookViewId="0">
      <selection activeCell="AB28" sqref="AB27:AB28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2" width="3.28515625" customWidth="1"/>
    <col min="23" max="23" width="4.85546875" customWidth="1"/>
    <col min="24" max="24" width="4" customWidth="1"/>
    <col min="25" max="25" width="4.85546875" customWidth="1"/>
    <col min="26" max="39" width="9.140625" style="124" customWidth="1"/>
    <col min="40" max="49" width="9.140625" customWidth="1"/>
  </cols>
  <sheetData>
    <row r="1" spans="1:39" ht="25.5" customHeight="1">
      <c r="A1" s="177" t="s">
        <v>68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</row>
    <row r="2" spans="1:39" ht="18">
      <c r="A2" s="209" t="s">
        <v>29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</row>
    <row r="3" spans="1:39" ht="13.5" customHeight="1">
      <c r="A3" s="22" t="s">
        <v>30</v>
      </c>
      <c r="B3" s="211" t="s">
        <v>31</v>
      </c>
      <c r="C3" s="211"/>
      <c r="D3" s="211"/>
      <c r="E3" s="211"/>
      <c r="G3" s="186" t="s">
        <v>69</v>
      </c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39"/>
      <c r="S3" s="39"/>
      <c r="T3" s="88">
        <v>9</v>
      </c>
      <c r="U3" s="8"/>
    </row>
    <row r="4" spans="1:39" ht="14.25" customHeight="1" thickBot="1">
      <c r="A4" s="22" t="s">
        <v>32</v>
      </c>
      <c r="B4" s="8" t="s">
        <v>33</v>
      </c>
      <c r="C4" s="8"/>
      <c r="E4" s="8"/>
      <c r="F4" s="8"/>
      <c r="G4" s="8" t="s">
        <v>35</v>
      </c>
      <c r="H4" s="8"/>
      <c r="I4" s="8"/>
      <c r="J4" s="214" t="s">
        <v>44</v>
      </c>
      <c r="K4" s="214"/>
      <c r="L4" s="214"/>
      <c r="M4" s="214"/>
      <c r="N4" s="214"/>
      <c r="O4" s="214"/>
      <c r="P4" s="214"/>
      <c r="Q4" s="210" t="s">
        <v>45</v>
      </c>
      <c r="R4" s="210"/>
      <c r="S4" s="210"/>
      <c r="T4" s="210" t="s">
        <v>11</v>
      </c>
      <c r="U4" s="210"/>
      <c r="V4" s="210"/>
      <c r="W4" s="210"/>
    </row>
    <row r="5" spans="1:39" s="35" customFormat="1" ht="14.25" thickTop="1" thickBot="1">
      <c r="A5" s="76"/>
      <c r="B5" s="77" t="s">
        <v>74</v>
      </c>
      <c r="C5" s="77"/>
      <c r="D5" s="77"/>
      <c r="E5" s="77"/>
      <c r="F5" s="77"/>
      <c r="G5" s="36"/>
      <c r="H5" s="5" t="s">
        <v>4</v>
      </c>
      <c r="I5" s="36"/>
      <c r="J5" s="36" t="s">
        <v>7</v>
      </c>
      <c r="K5" s="5" t="s">
        <v>4</v>
      </c>
      <c r="L5" s="132"/>
      <c r="M5" s="36"/>
      <c r="N5" s="5" t="s">
        <v>4</v>
      </c>
      <c r="O5" s="132"/>
      <c r="P5" s="36"/>
      <c r="Q5" s="5" t="s">
        <v>7</v>
      </c>
      <c r="R5" s="132"/>
      <c r="S5" s="132"/>
      <c r="T5" s="202"/>
      <c r="U5" s="202"/>
      <c r="V5" s="203"/>
      <c r="W5" s="5" t="s">
        <v>4</v>
      </c>
      <c r="X5" s="38"/>
      <c r="Y5" s="38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</row>
    <row r="6" spans="1:39" ht="24.95" customHeight="1" thickTop="1" thickBot="1">
      <c r="A6" s="3" t="s">
        <v>37</v>
      </c>
      <c r="B6" s="4" t="s">
        <v>38</v>
      </c>
      <c r="C6" s="7"/>
      <c r="D6" s="6" t="s">
        <v>0</v>
      </c>
      <c r="E6" s="160" t="s">
        <v>70</v>
      </c>
      <c r="F6" s="161"/>
      <c r="G6" s="162"/>
      <c r="H6" s="160" t="s">
        <v>71</v>
      </c>
      <c r="I6" s="161"/>
      <c r="J6" s="162"/>
      <c r="K6" s="160" t="s">
        <v>72</v>
      </c>
      <c r="L6" s="161"/>
      <c r="M6" s="162"/>
      <c r="N6" s="160" t="s">
        <v>73</v>
      </c>
      <c r="O6" s="161"/>
      <c r="P6" s="162"/>
      <c r="Q6" s="160" t="s">
        <v>75</v>
      </c>
      <c r="R6" s="161"/>
      <c r="S6" s="162"/>
      <c r="T6" s="187" t="s">
        <v>50</v>
      </c>
      <c r="U6" s="188"/>
      <c r="V6" s="189"/>
      <c r="W6" s="5" t="s">
        <v>51</v>
      </c>
      <c r="X6" s="5" t="s">
        <v>5</v>
      </c>
      <c r="Y6" s="5" t="s">
        <v>51</v>
      </c>
    </row>
    <row r="7" spans="1:39" ht="14.25" customHeight="1" thickTop="1" thickBot="1">
      <c r="A7" s="212" t="s">
        <v>14</v>
      </c>
      <c r="B7" s="213" t="s">
        <v>15</v>
      </c>
      <c r="C7" s="206" t="s">
        <v>7</v>
      </c>
      <c r="D7" s="204">
        <v>1</v>
      </c>
      <c r="E7" s="205">
        <v>2</v>
      </c>
      <c r="F7" s="23">
        <v>1</v>
      </c>
      <c r="G7" s="24"/>
      <c r="H7" s="163">
        <v>5</v>
      </c>
      <c r="I7" s="23">
        <v>5</v>
      </c>
      <c r="J7" s="24"/>
      <c r="K7" s="163">
        <v>4</v>
      </c>
      <c r="L7" s="23">
        <v>5</v>
      </c>
      <c r="M7" s="24"/>
      <c r="N7" s="163" t="s">
        <v>8</v>
      </c>
      <c r="O7" s="23"/>
      <c r="P7" s="24"/>
      <c r="Q7" s="215" t="s">
        <v>7</v>
      </c>
      <c r="R7" s="23"/>
      <c r="S7" s="24"/>
      <c r="T7" s="166">
        <v>11</v>
      </c>
      <c r="U7" s="168">
        <v>8</v>
      </c>
      <c r="V7" s="190">
        <v>0</v>
      </c>
      <c r="W7" s="175" t="s">
        <v>67</v>
      </c>
      <c r="X7" s="192"/>
      <c r="Y7" s="159">
        <v>3</v>
      </c>
    </row>
    <row r="8" spans="1:39" ht="14.25" customHeight="1" thickBot="1">
      <c r="A8" s="180"/>
      <c r="B8" s="182"/>
      <c r="C8" s="178"/>
      <c r="D8" s="184"/>
      <c r="E8" s="157"/>
      <c r="F8" s="28">
        <v>2</v>
      </c>
      <c r="G8" s="27"/>
      <c r="H8" s="164"/>
      <c r="I8" s="28">
        <v>2</v>
      </c>
      <c r="J8" s="27"/>
      <c r="K8" s="164"/>
      <c r="L8" s="28">
        <v>4</v>
      </c>
      <c r="M8" s="27"/>
      <c r="N8" s="164"/>
      <c r="O8" s="28"/>
      <c r="P8" s="27"/>
      <c r="Q8" s="165"/>
      <c r="R8" s="28"/>
      <c r="S8" s="27"/>
      <c r="T8" s="167"/>
      <c r="U8" s="169"/>
      <c r="V8" s="174"/>
      <c r="W8" s="176"/>
      <c r="X8" s="173"/>
      <c r="Y8" s="158"/>
    </row>
    <row r="9" spans="1:39" ht="14.25" customHeight="1" thickBot="1">
      <c r="A9" s="179" t="s">
        <v>16</v>
      </c>
      <c r="B9" s="181" t="s">
        <v>17</v>
      </c>
      <c r="C9" s="178" t="s">
        <v>7</v>
      </c>
      <c r="D9" s="183">
        <v>2</v>
      </c>
      <c r="E9" s="185">
        <v>1</v>
      </c>
      <c r="F9" s="25">
        <v>3</v>
      </c>
      <c r="G9" s="31"/>
      <c r="H9" s="157">
        <v>3</v>
      </c>
      <c r="I9" s="25">
        <v>5</v>
      </c>
      <c r="J9" s="31"/>
      <c r="K9" s="157">
        <v>5</v>
      </c>
      <c r="L9" s="25">
        <v>4</v>
      </c>
      <c r="M9" s="31"/>
      <c r="N9" s="157">
        <v>4</v>
      </c>
      <c r="O9" s="25">
        <v>4</v>
      </c>
      <c r="P9" s="31"/>
      <c r="Q9" s="165" t="s">
        <v>7</v>
      </c>
      <c r="R9" s="25"/>
      <c r="S9" s="31"/>
      <c r="T9" s="167">
        <v>16</v>
      </c>
      <c r="U9" s="169">
        <v>28</v>
      </c>
      <c r="V9" s="174">
        <v>0</v>
      </c>
      <c r="W9" s="170" t="s">
        <v>67</v>
      </c>
      <c r="X9" s="158"/>
      <c r="Y9" s="158">
        <v>2</v>
      </c>
    </row>
    <row r="10" spans="1:39" ht="14.25" customHeight="1" thickBot="1">
      <c r="A10" s="180"/>
      <c r="B10" s="182"/>
      <c r="C10" s="178"/>
      <c r="D10" s="184"/>
      <c r="E10" s="164"/>
      <c r="F10" s="28">
        <v>4</v>
      </c>
      <c r="G10" s="29"/>
      <c r="H10" s="157"/>
      <c r="I10" s="28">
        <v>0</v>
      </c>
      <c r="J10" s="29"/>
      <c r="K10" s="157"/>
      <c r="L10" s="28">
        <v>12</v>
      </c>
      <c r="M10" s="29"/>
      <c r="N10" s="157"/>
      <c r="O10" s="28">
        <v>12</v>
      </c>
      <c r="P10" s="29"/>
      <c r="Q10" s="165"/>
      <c r="R10" s="28"/>
      <c r="S10" s="29"/>
      <c r="T10" s="167"/>
      <c r="U10" s="169"/>
      <c r="V10" s="174"/>
      <c r="W10" s="171"/>
      <c r="X10" s="158"/>
      <c r="Y10" s="158"/>
    </row>
    <row r="11" spans="1:39" ht="14.25" customHeight="1" thickBot="1">
      <c r="A11" s="179" t="s">
        <v>18</v>
      </c>
      <c r="B11" s="181" t="s">
        <v>17</v>
      </c>
      <c r="C11" s="178" t="s">
        <v>2</v>
      </c>
      <c r="D11" s="183">
        <v>3</v>
      </c>
      <c r="E11" s="185">
        <v>4</v>
      </c>
      <c r="F11" s="25">
        <v>0</v>
      </c>
      <c r="G11" s="32"/>
      <c r="H11" s="185">
        <v>2</v>
      </c>
      <c r="I11" s="25">
        <v>0</v>
      </c>
      <c r="J11" s="32"/>
      <c r="K11" s="157" t="s">
        <v>7</v>
      </c>
      <c r="L11" s="25"/>
      <c r="M11" s="32"/>
      <c r="N11" s="157" t="s">
        <v>7</v>
      </c>
      <c r="O11" s="25"/>
      <c r="P11" s="32"/>
      <c r="Q11" s="165" t="s">
        <v>7</v>
      </c>
      <c r="R11" s="25"/>
      <c r="S11" s="32"/>
      <c r="T11" s="167">
        <v>0</v>
      </c>
      <c r="U11" s="169">
        <v>3</v>
      </c>
      <c r="V11" s="174">
        <v>0</v>
      </c>
      <c r="W11" s="170" t="s">
        <v>7</v>
      </c>
      <c r="X11" s="172"/>
      <c r="Y11" s="158">
        <v>7</v>
      </c>
    </row>
    <row r="12" spans="1:39" ht="14.25" customHeight="1" thickBot="1">
      <c r="A12" s="180"/>
      <c r="B12" s="182"/>
      <c r="C12" s="178"/>
      <c r="D12" s="184"/>
      <c r="E12" s="164"/>
      <c r="F12" s="28">
        <v>3</v>
      </c>
      <c r="G12" s="29"/>
      <c r="H12" s="164"/>
      <c r="I12" s="28">
        <v>0</v>
      </c>
      <c r="J12" s="29"/>
      <c r="K12" s="157"/>
      <c r="L12" s="28"/>
      <c r="M12" s="29"/>
      <c r="N12" s="157"/>
      <c r="O12" s="28"/>
      <c r="P12" s="29"/>
      <c r="Q12" s="165"/>
      <c r="R12" s="28"/>
      <c r="S12" s="29"/>
      <c r="T12" s="167"/>
      <c r="U12" s="169"/>
      <c r="V12" s="174"/>
      <c r="W12" s="171"/>
      <c r="X12" s="173"/>
      <c r="Y12" s="158"/>
    </row>
    <row r="13" spans="1:39" ht="14.25" customHeight="1" thickBot="1">
      <c r="A13" s="179" t="s">
        <v>19</v>
      </c>
      <c r="B13" s="181" t="s">
        <v>12</v>
      </c>
      <c r="C13" s="178" t="s">
        <v>2</v>
      </c>
      <c r="D13" s="183">
        <v>4</v>
      </c>
      <c r="E13" s="185">
        <v>3</v>
      </c>
      <c r="F13" s="25">
        <v>5</v>
      </c>
      <c r="G13" s="31"/>
      <c r="H13" s="157" t="s">
        <v>8</v>
      </c>
      <c r="I13" s="25"/>
      <c r="J13" s="31"/>
      <c r="K13" s="157">
        <v>1</v>
      </c>
      <c r="L13" s="25">
        <v>0</v>
      </c>
      <c r="M13" s="31"/>
      <c r="N13" s="157">
        <v>2</v>
      </c>
      <c r="O13" s="25">
        <v>0</v>
      </c>
      <c r="P13" s="31"/>
      <c r="Q13" s="165" t="s">
        <v>7</v>
      </c>
      <c r="R13" s="25"/>
      <c r="S13" s="31"/>
      <c r="T13" s="167">
        <v>5</v>
      </c>
      <c r="U13" s="169">
        <v>8</v>
      </c>
      <c r="V13" s="174">
        <v>0</v>
      </c>
      <c r="W13" s="170" t="s">
        <v>67</v>
      </c>
      <c r="X13" s="158"/>
      <c r="Y13" s="158">
        <v>5</v>
      </c>
    </row>
    <row r="14" spans="1:39" ht="14.25" customHeight="1" thickBot="1">
      <c r="A14" s="180"/>
      <c r="B14" s="182"/>
      <c r="C14" s="178"/>
      <c r="D14" s="184"/>
      <c r="E14" s="164"/>
      <c r="F14" s="28">
        <v>8</v>
      </c>
      <c r="G14" s="29"/>
      <c r="H14" s="157"/>
      <c r="I14" s="28"/>
      <c r="J14" s="29"/>
      <c r="K14" s="157"/>
      <c r="L14" s="28">
        <v>0</v>
      </c>
      <c r="M14" s="29"/>
      <c r="N14" s="157"/>
      <c r="O14" s="28">
        <v>0</v>
      </c>
      <c r="P14" s="29"/>
      <c r="Q14" s="165"/>
      <c r="R14" s="28"/>
      <c r="S14" s="29"/>
      <c r="T14" s="167"/>
      <c r="U14" s="169"/>
      <c r="V14" s="174"/>
      <c r="W14" s="171"/>
      <c r="X14" s="158"/>
      <c r="Y14" s="158"/>
    </row>
    <row r="15" spans="1:39" ht="14.25" customHeight="1" thickBot="1">
      <c r="A15" s="179" t="s">
        <v>20</v>
      </c>
      <c r="B15" s="181" t="s">
        <v>13</v>
      </c>
      <c r="C15" s="178" t="s">
        <v>2</v>
      </c>
      <c r="D15" s="183">
        <v>5</v>
      </c>
      <c r="E15" s="185" t="s">
        <v>8</v>
      </c>
      <c r="F15" s="25"/>
      <c r="G15" s="32"/>
      <c r="H15" s="185">
        <v>1</v>
      </c>
      <c r="I15" s="25">
        <v>0</v>
      </c>
      <c r="J15" s="32"/>
      <c r="K15" s="157">
        <v>2</v>
      </c>
      <c r="L15" s="25">
        <v>0</v>
      </c>
      <c r="M15" s="32"/>
      <c r="N15" s="157" t="s">
        <v>7</v>
      </c>
      <c r="O15" s="25"/>
      <c r="P15" s="32"/>
      <c r="Q15" s="165" t="s">
        <v>7</v>
      </c>
      <c r="R15" s="25"/>
      <c r="S15" s="32"/>
      <c r="T15" s="167">
        <v>0</v>
      </c>
      <c r="U15" s="169">
        <v>0</v>
      </c>
      <c r="V15" s="174">
        <v>0</v>
      </c>
      <c r="W15" s="170" t="s">
        <v>7</v>
      </c>
      <c r="X15" s="172"/>
      <c r="Y15" s="158">
        <v>8</v>
      </c>
    </row>
    <row r="16" spans="1:39" ht="14.25" customHeight="1" thickBot="1">
      <c r="A16" s="180"/>
      <c r="B16" s="182"/>
      <c r="C16" s="178"/>
      <c r="D16" s="184"/>
      <c r="E16" s="164"/>
      <c r="F16" s="28"/>
      <c r="G16" s="29"/>
      <c r="H16" s="164"/>
      <c r="I16" s="28">
        <v>0</v>
      </c>
      <c r="J16" s="29"/>
      <c r="K16" s="157"/>
      <c r="L16" s="28">
        <v>0</v>
      </c>
      <c r="M16" s="29"/>
      <c r="N16" s="157"/>
      <c r="O16" s="28"/>
      <c r="P16" s="29"/>
      <c r="Q16" s="165"/>
      <c r="R16" s="28"/>
      <c r="S16" s="29"/>
      <c r="T16" s="167"/>
      <c r="U16" s="169"/>
      <c r="V16" s="174"/>
      <c r="W16" s="171"/>
      <c r="X16" s="173"/>
      <c r="Y16" s="158"/>
    </row>
    <row r="17" spans="1:25" ht="14.25" customHeight="1" thickBot="1">
      <c r="A17" s="179" t="s">
        <v>7</v>
      </c>
      <c r="B17" s="181" t="s">
        <v>7</v>
      </c>
      <c r="C17" s="178" t="s">
        <v>7</v>
      </c>
      <c r="D17" s="183" t="s">
        <v>7</v>
      </c>
      <c r="E17" s="185" t="s">
        <v>7</v>
      </c>
      <c r="F17" s="30"/>
      <c r="G17" s="31"/>
      <c r="H17" s="185" t="s">
        <v>7</v>
      </c>
      <c r="I17" s="30"/>
      <c r="J17" s="31"/>
      <c r="K17" s="185" t="s">
        <v>7</v>
      </c>
      <c r="L17" s="30"/>
      <c r="M17" s="31"/>
      <c r="N17" s="157" t="s">
        <v>7</v>
      </c>
      <c r="O17" s="30"/>
      <c r="P17" s="31"/>
      <c r="Q17" s="165" t="s">
        <v>7</v>
      </c>
      <c r="R17" s="30"/>
      <c r="S17" s="31"/>
      <c r="T17" s="167" t="s">
        <v>7</v>
      </c>
      <c r="U17" s="169" t="s">
        <v>7</v>
      </c>
      <c r="V17" s="174" t="s">
        <v>7</v>
      </c>
      <c r="W17" s="170" t="s">
        <v>7</v>
      </c>
      <c r="X17" s="172"/>
      <c r="Y17" s="158" t="s">
        <v>7</v>
      </c>
    </row>
    <row r="18" spans="1:25" ht="14.25" customHeight="1" thickBot="1">
      <c r="A18" s="180"/>
      <c r="B18" s="182"/>
      <c r="C18" s="200"/>
      <c r="D18" s="184"/>
      <c r="E18" s="194"/>
      <c r="F18" s="33"/>
      <c r="G18" s="34"/>
      <c r="H18" s="194"/>
      <c r="I18" s="33"/>
      <c r="J18" s="34"/>
      <c r="K18" s="194"/>
      <c r="L18" s="33"/>
      <c r="M18" s="34"/>
      <c r="N18" s="157"/>
      <c r="O18" s="33"/>
      <c r="P18" s="34"/>
      <c r="Q18" s="195"/>
      <c r="R18" s="33"/>
      <c r="S18" s="34"/>
      <c r="T18" s="167"/>
      <c r="U18" s="169"/>
      <c r="V18" s="174"/>
      <c r="W18" s="191"/>
      <c r="X18" s="191"/>
      <c r="Y18" s="158"/>
    </row>
    <row r="19" spans="1:25" ht="24.95" customHeight="1" thickTop="1" thickBot="1">
      <c r="A19" s="123" t="s">
        <v>37</v>
      </c>
      <c r="B19" s="4" t="s">
        <v>38</v>
      </c>
      <c r="C19" s="7"/>
      <c r="D19" s="6" t="s">
        <v>0</v>
      </c>
      <c r="E19" s="160" t="s">
        <v>70</v>
      </c>
      <c r="F19" s="161"/>
      <c r="G19" s="162"/>
      <c r="H19" s="160" t="s">
        <v>71</v>
      </c>
      <c r="I19" s="161"/>
      <c r="J19" s="162"/>
      <c r="K19" s="160" t="s">
        <v>72</v>
      </c>
      <c r="L19" s="161"/>
      <c r="M19" s="162"/>
      <c r="N19" s="160" t="s">
        <v>73</v>
      </c>
      <c r="O19" s="161"/>
      <c r="P19" s="162"/>
      <c r="Q19" s="160" t="s">
        <v>75</v>
      </c>
      <c r="R19" s="161"/>
      <c r="S19" s="162"/>
      <c r="T19" s="187" t="s">
        <v>50</v>
      </c>
      <c r="U19" s="188"/>
      <c r="V19" s="189"/>
      <c r="W19" s="5" t="s">
        <v>51</v>
      </c>
      <c r="X19" s="5" t="s">
        <v>5</v>
      </c>
      <c r="Y19" s="5" t="s">
        <v>51</v>
      </c>
    </row>
    <row r="20" spans="1:25" ht="14.25" customHeight="1" thickTop="1" thickBot="1">
      <c r="A20" s="208" t="s">
        <v>21</v>
      </c>
      <c r="B20" s="207" t="s">
        <v>10</v>
      </c>
      <c r="C20" s="206" t="s">
        <v>7</v>
      </c>
      <c r="D20" s="204">
        <v>6</v>
      </c>
      <c r="E20" s="205">
        <v>7</v>
      </c>
      <c r="F20" s="23">
        <v>5</v>
      </c>
      <c r="G20" s="24"/>
      <c r="H20" s="163">
        <v>8</v>
      </c>
      <c r="I20" s="23">
        <v>4</v>
      </c>
      <c r="J20" s="24"/>
      <c r="K20" s="163">
        <v>9</v>
      </c>
      <c r="L20" s="23">
        <v>0</v>
      </c>
      <c r="M20" s="24"/>
      <c r="N20" s="163" t="s">
        <v>7</v>
      </c>
      <c r="O20" s="23"/>
      <c r="P20" s="24"/>
      <c r="Q20" s="215" t="s">
        <v>7</v>
      </c>
      <c r="R20" s="23"/>
      <c r="S20" s="24"/>
      <c r="T20" s="166">
        <v>9</v>
      </c>
      <c r="U20" s="168">
        <v>18</v>
      </c>
      <c r="V20" s="190">
        <v>0</v>
      </c>
      <c r="W20" s="175" t="s">
        <v>67</v>
      </c>
      <c r="X20" s="192"/>
      <c r="Y20" s="159">
        <v>4</v>
      </c>
    </row>
    <row r="21" spans="1:25" ht="14.25" customHeight="1" thickBot="1">
      <c r="A21" s="196"/>
      <c r="B21" s="197"/>
      <c r="C21" s="178"/>
      <c r="D21" s="184"/>
      <c r="E21" s="157"/>
      <c r="F21" s="28">
        <v>6</v>
      </c>
      <c r="G21" s="27"/>
      <c r="H21" s="164"/>
      <c r="I21" s="28">
        <v>12</v>
      </c>
      <c r="J21" s="27"/>
      <c r="K21" s="164"/>
      <c r="L21" s="28">
        <v>0</v>
      </c>
      <c r="M21" s="27"/>
      <c r="N21" s="164"/>
      <c r="O21" s="28"/>
      <c r="P21" s="27"/>
      <c r="Q21" s="165"/>
      <c r="R21" s="28"/>
      <c r="S21" s="29"/>
      <c r="T21" s="167"/>
      <c r="U21" s="169"/>
      <c r="V21" s="174"/>
      <c r="W21" s="176"/>
      <c r="X21" s="173"/>
      <c r="Y21" s="158"/>
    </row>
    <row r="22" spans="1:25" ht="14.25" customHeight="1" thickBot="1">
      <c r="A22" s="196" t="s">
        <v>22</v>
      </c>
      <c r="B22" s="197" t="s">
        <v>23</v>
      </c>
      <c r="C22" s="178" t="s">
        <v>2</v>
      </c>
      <c r="D22" s="183">
        <v>7</v>
      </c>
      <c r="E22" s="185">
        <v>6</v>
      </c>
      <c r="F22" s="25">
        <v>0</v>
      </c>
      <c r="G22" s="31"/>
      <c r="H22" s="157">
        <v>9</v>
      </c>
      <c r="I22" s="25">
        <v>0</v>
      </c>
      <c r="J22" s="31"/>
      <c r="K22" s="157" t="s">
        <v>7</v>
      </c>
      <c r="L22" s="25"/>
      <c r="M22" s="31"/>
      <c r="N22" s="157" t="s">
        <v>7</v>
      </c>
      <c r="O22" s="25"/>
      <c r="P22" s="31"/>
      <c r="Q22" s="165" t="s">
        <v>7</v>
      </c>
      <c r="R22" s="25"/>
      <c r="S22" s="32"/>
      <c r="T22" s="167">
        <v>0</v>
      </c>
      <c r="U22" s="169">
        <v>0</v>
      </c>
      <c r="V22" s="174">
        <v>0</v>
      </c>
      <c r="W22" s="176" t="s">
        <v>7</v>
      </c>
      <c r="X22" s="158"/>
      <c r="Y22" s="158">
        <v>9</v>
      </c>
    </row>
    <row r="23" spans="1:25" ht="14.25" customHeight="1" thickBot="1">
      <c r="A23" s="196"/>
      <c r="B23" s="197"/>
      <c r="C23" s="178"/>
      <c r="D23" s="184"/>
      <c r="E23" s="164"/>
      <c r="F23" s="28">
        <v>0</v>
      </c>
      <c r="G23" s="29"/>
      <c r="H23" s="157"/>
      <c r="I23" s="28">
        <v>0</v>
      </c>
      <c r="J23" s="29"/>
      <c r="K23" s="157"/>
      <c r="L23" s="28"/>
      <c r="M23" s="29"/>
      <c r="N23" s="157"/>
      <c r="O23" s="28"/>
      <c r="P23" s="29"/>
      <c r="Q23" s="165"/>
      <c r="R23" s="28"/>
      <c r="S23" s="29"/>
      <c r="T23" s="167"/>
      <c r="U23" s="169"/>
      <c r="V23" s="174"/>
      <c r="W23" s="176"/>
      <c r="X23" s="158"/>
      <c r="Y23" s="158"/>
    </row>
    <row r="24" spans="1:25" ht="14.25" customHeight="1" thickBot="1">
      <c r="A24" s="196" t="s">
        <v>24</v>
      </c>
      <c r="B24" s="197" t="s">
        <v>25</v>
      </c>
      <c r="C24" s="178" t="s">
        <v>2</v>
      </c>
      <c r="D24" s="183">
        <v>8</v>
      </c>
      <c r="E24" s="185">
        <v>9</v>
      </c>
      <c r="F24" s="25">
        <v>1</v>
      </c>
      <c r="G24" s="32"/>
      <c r="H24" s="185">
        <v>6</v>
      </c>
      <c r="I24" s="25">
        <v>0</v>
      </c>
      <c r="J24" s="32"/>
      <c r="K24" s="157" t="s">
        <v>7</v>
      </c>
      <c r="L24" s="25"/>
      <c r="M24" s="32"/>
      <c r="N24" s="157" t="s">
        <v>7</v>
      </c>
      <c r="O24" s="25"/>
      <c r="P24" s="32"/>
      <c r="Q24" s="165" t="s">
        <v>7</v>
      </c>
      <c r="R24" s="25"/>
      <c r="S24" s="32"/>
      <c r="T24" s="167">
        <v>1</v>
      </c>
      <c r="U24" s="169">
        <v>1</v>
      </c>
      <c r="V24" s="174">
        <v>0</v>
      </c>
      <c r="W24" s="176" t="s">
        <v>67</v>
      </c>
      <c r="X24" s="172"/>
      <c r="Y24" s="158">
        <v>6</v>
      </c>
    </row>
    <row r="25" spans="1:25" ht="14.25" customHeight="1" thickBot="1">
      <c r="A25" s="196"/>
      <c r="B25" s="197"/>
      <c r="C25" s="178"/>
      <c r="D25" s="184"/>
      <c r="E25" s="164"/>
      <c r="F25" s="28">
        <v>1</v>
      </c>
      <c r="G25" s="29"/>
      <c r="H25" s="164"/>
      <c r="I25" s="28">
        <v>0</v>
      </c>
      <c r="J25" s="29"/>
      <c r="K25" s="157"/>
      <c r="L25" s="28"/>
      <c r="M25" s="29"/>
      <c r="N25" s="157"/>
      <c r="O25" s="28"/>
      <c r="P25" s="29"/>
      <c r="Q25" s="165"/>
      <c r="R25" s="28"/>
      <c r="S25" s="29"/>
      <c r="T25" s="167"/>
      <c r="U25" s="169"/>
      <c r="V25" s="174"/>
      <c r="W25" s="176"/>
      <c r="X25" s="173"/>
      <c r="Y25" s="158"/>
    </row>
    <row r="26" spans="1:25" ht="14.25" customHeight="1" thickBot="1">
      <c r="A26" s="196" t="s">
        <v>26</v>
      </c>
      <c r="B26" s="197" t="s">
        <v>10</v>
      </c>
      <c r="C26" s="178" t="s">
        <v>7</v>
      </c>
      <c r="D26" s="183">
        <v>9</v>
      </c>
      <c r="E26" s="185">
        <v>8</v>
      </c>
      <c r="F26" s="25">
        <v>4</v>
      </c>
      <c r="G26" s="31"/>
      <c r="H26" s="157">
        <v>7</v>
      </c>
      <c r="I26" s="25">
        <v>5</v>
      </c>
      <c r="J26" s="31"/>
      <c r="K26" s="157">
        <v>6</v>
      </c>
      <c r="L26" s="25">
        <v>3</v>
      </c>
      <c r="M26" s="31"/>
      <c r="N26" s="157" t="s">
        <v>7</v>
      </c>
      <c r="O26" s="25"/>
      <c r="P26" s="31"/>
      <c r="Q26" s="165" t="s">
        <v>7</v>
      </c>
      <c r="R26" s="25"/>
      <c r="S26" s="31"/>
      <c r="T26" s="167">
        <v>12</v>
      </c>
      <c r="U26" s="169">
        <v>28</v>
      </c>
      <c r="V26" s="174">
        <v>0</v>
      </c>
      <c r="W26" s="176" t="s">
        <v>67</v>
      </c>
      <c r="X26" s="158"/>
      <c r="Y26" s="158">
        <v>1</v>
      </c>
    </row>
    <row r="27" spans="1:25" ht="14.25" customHeight="1" thickBot="1">
      <c r="A27" s="196"/>
      <c r="B27" s="197"/>
      <c r="C27" s="178"/>
      <c r="D27" s="184"/>
      <c r="E27" s="164"/>
      <c r="F27" s="28">
        <v>14</v>
      </c>
      <c r="G27" s="29"/>
      <c r="H27" s="157"/>
      <c r="I27" s="28">
        <v>4</v>
      </c>
      <c r="J27" s="29"/>
      <c r="K27" s="157"/>
      <c r="L27" s="28">
        <v>10</v>
      </c>
      <c r="M27" s="29"/>
      <c r="N27" s="157"/>
      <c r="O27" s="28"/>
      <c r="P27" s="29"/>
      <c r="Q27" s="165"/>
      <c r="R27" s="28"/>
      <c r="S27" s="29"/>
      <c r="T27" s="167"/>
      <c r="U27" s="169"/>
      <c r="V27" s="174"/>
      <c r="W27" s="176"/>
      <c r="X27" s="158"/>
      <c r="Y27" s="158"/>
    </row>
    <row r="28" spans="1:25" ht="14.25" customHeight="1" thickBot="1">
      <c r="A28" s="196" t="s">
        <v>7</v>
      </c>
      <c r="B28" s="197" t="s">
        <v>7</v>
      </c>
      <c r="C28" s="178" t="s">
        <v>7</v>
      </c>
      <c r="D28" s="183" t="s">
        <v>7</v>
      </c>
      <c r="E28" s="185" t="s">
        <v>7</v>
      </c>
      <c r="F28" s="30"/>
      <c r="G28" s="31"/>
      <c r="H28" s="185" t="s">
        <v>7</v>
      </c>
      <c r="I28" s="30"/>
      <c r="J28" s="31"/>
      <c r="K28" s="185" t="s">
        <v>7</v>
      </c>
      <c r="L28" s="30"/>
      <c r="M28" s="31"/>
      <c r="N28" s="157" t="s">
        <v>7</v>
      </c>
      <c r="O28" s="30"/>
      <c r="P28" s="31"/>
      <c r="Q28" s="165" t="s">
        <v>7</v>
      </c>
      <c r="R28" s="30"/>
      <c r="S28" s="31"/>
      <c r="T28" s="167" t="s">
        <v>7</v>
      </c>
      <c r="U28" s="169" t="s">
        <v>7</v>
      </c>
      <c r="V28" s="174" t="s">
        <v>7</v>
      </c>
      <c r="W28" s="176" t="s">
        <v>7</v>
      </c>
      <c r="X28" s="172"/>
      <c r="Y28" s="158" t="s">
        <v>7</v>
      </c>
    </row>
    <row r="29" spans="1:25" ht="14.25" customHeight="1" thickBot="1">
      <c r="A29" s="198"/>
      <c r="B29" s="199"/>
      <c r="C29" s="200"/>
      <c r="D29" s="201"/>
      <c r="E29" s="194"/>
      <c r="F29" s="33"/>
      <c r="G29" s="34"/>
      <c r="H29" s="194"/>
      <c r="I29" s="33"/>
      <c r="J29" s="34"/>
      <c r="K29" s="194"/>
      <c r="L29" s="33"/>
      <c r="M29" s="34"/>
      <c r="N29" s="157"/>
      <c r="O29" s="33"/>
      <c r="P29" s="34"/>
      <c r="Q29" s="195"/>
      <c r="R29" s="33"/>
      <c r="S29" s="34"/>
      <c r="T29" s="167"/>
      <c r="U29" s="169"/>
      <c r="V29" s="174"/>
      <c r="W29" s="193"/>
      <c r="X29" s="191"/>
      <c r="Y29" s="158"/>
    </row>
    <row r="30" spans="1:25" ht="13.5" customHeight="1" thickTop="1" thickBot="1">
      <c r="A30" s="115"/>
      <c r="B30" s="115"/>
      <c r="C30" s="115"/>
      <c r="D30" s="116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</row>
    <row r="31" spans="1:25" ht="14.25" customHeight="1" thickBot="1">
      <c r="B31" t="s">
        <v>76</v>
      </c>
      <c r="E31" s="216">
        <v>2</v>
      </c>
      <c r="F31" s="118">
        <v>3</v>
      </c>
      <c r="G31" s="119">
        <v>1</v>
      </c>
      <c r="T31" s="167">
        <v>6</v>
      </c>
      <c r="U31" s="218">
        <v>18</v>
      </c>
      <c r="V31" s="219">
        <v>2</v>
      </c>
    </row>
    <row r="32" spans="1:25" ht="13.5" customHeight="1" thickBot="1">
      <c r="E32" s="217"/>
      <c r="F32" s="120">
        <v>10</v>
      </c>
      <c r="G32" s="121"/>
      <c r="T32" s="167"/>
      <c r="U32" s="218"/>
      <c r="V32" s="219"/>
    </row>
    <row r="33" spans="1:23" ht="12.75" customHeight="1"/>
    <row r="34" spans="1:23" ht="13.5" customHeight="1">
      <c r="C34" s="122">
        <v>2</v>
      </c>
      <c r="E34" t="s">
        <v>77</v>
      </c>
      <c r="Q34" s="122">
        <v>6</v>
      </c>
      <c r="S34" t="s">
        <v>78</v>
      </c>
    </row>
    <row r="35" spans="1:23">
      <c r="C35" s="122">
        <v>3</v>
      </c>
      <c r="E35" t="s">
        <v>53</v>
      </c>
      <c r="Q35" s="122">
        <v>18</v>
      </c>
      <c r="R35" s="122"/>
      <c r="S35" t="s">
        <v>79</v>
      </c>
      <c r="W35" s="122"/>
    </row>
    <row r="36" spans="1:23" ht="12.75" customHeight="1">
      <c r="C36" s="122">
        <v>10</v>
      </c>
      <c r="E36" t="s">
        <v>80</v>
      </c>
      <c r="Q36" s="122">
        <v>2</v>
      </c>
      <c r="R36" s="122"/>
      <c r="S36" t="s">
        <v>81</v>
      </c>
      <c r="W36" s="122"/>
    </row>
    <row r="37" spans="1:23">
      <c r="C37" s="122">
        <v>1</v>
      </c>
      <c r="E37" t="s">
        <v>82</v>
      </c>
      <c r="R37" s="122"/>
      <c r="W37" s="122"/>
    </row>
    <row r="38" spans="1:23" ht="12.75" customHeight="1">
      <c r="A38" t="s">
        <v>42</v>
      </c>
      <c r="C38" s="122"/>
      <c r="R38" s="122"/>
      <c r="W38" s="122"/>
    </row>
    <row r="39" spans="1:23" ht="13.5" customHeight="1">
      <c r="C39" s="122"/>
      <c r="R39" s="122"/>
      <c r="W39" s="122"/>
    </row>
  </sheetData>
  <mergeCells count="189">
    <mergeCell ref="X7:X8"/>
    <mergeCell ref="X9:X10"/>
    <mergeCell ref="X11:X12"/>
    <mergeCell ref="X13:X14"/>
    <mergeCell ref="X17:X18"/>
    <mergeCell ref="Q26:Q27"/>
    <mergeCell ref="Q17:Q18"/>
    <mergeCell ref="Q22:Q23"/>
    <mergeCell ref="T19:V19"/>
    <mergeCell ref="U17:U18"/>
    <mergeCell ref="V17:V18"/>
    <mergeCell ref="T22:T23"/>
    <mergeCell ref="Q19:S19"/>
    <mergeCell ref="Q20:Q21"/>
    <mergeCell ref="T17:T18"/>
    <mergeCell ref="E31:E32"/>
    <mergeCell ref="T31:T32"/>
    <mergeCell ref="U31:U32"/>
    <mergeCell ref="V31:V32"/>
    <mergeCell ref="W24:W25"/>
    <mergeCell ref="W11:W12"/>
    <mergeCell ref="N17:N18"/>
    <mergeCell ref="N20:N21"/>
    <mergeCell ref="N22:N23"/>
    <mergeCell ref="W26:W27"/>
    <mergeCell ref="T26:T27"/>
    <mergeCell ref="T20:T21"/>
    <mergeCell ref="N24:N25"/>
    <mergeCell ref="N26:N27"/>
    <mergeCell ref="N19:P19"/>
    <mergeCell ref="H19:J19"/>
    <mergeCell ref="K19:M19"/>
    <mergeCell ref="H24:H25"/>
    <mergeCell ref="H22:H23"/>
    <mergeCell ref="K22:K23"/>
    <mergeCell ref="K24:K25"/>
    <mergeCell ref="H20:H21"/>
    <mergeCell ref="K20:K21"/>
    <mergeCell ref="H26:H27"/>
    <mergeCell ref="K26:K27"/>
    <mergeCell ref="N7:N8"/>
    <mergeCell ref="Q15:Q16"/>
    <mergeCell ref="Q11:Q12"/>
    <mergeCell ref="N15:N16"/>
    <mergeCell ref="Q13:Q14"/>
    <mergeCell ref="H13:H14"/>
    <mergeCell ref="K13:K14"/>
    <mergeCell ref="T9:T10"/>
    <mergeCell ref="H11:H12"/>
    <mergeCell ref="K11:K12"/>
    <mergeCell ref="H7:H8"/>
    <mergeCell ref="Q7:Q8"/>
    <mergeCell ref="T13:T14"/>
    <mergeCell ref="U13:U14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W2"/>
    <mergeCell ref="Q4:S4"/>
    <mergeCell ref="T4:W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B11:B12"/>
    <mergeCell ref="D11:D12"/>
    <mergeCell ref="K7:K8"/>
    <mergeCell ref="K9:K10"/>
    <mergeCell ref="Q9:Q10"/>
    <mergeCell ref="E6:G6"/>
    <mergeCell ref="H6:J6"/>
    <mergeCell ref="Q6:S6"/>
    <mergeCell ref="E7:E8"/>
    <mergeCell ref="H9:H10"/>
    <mergeCell ref="C7:C8"/>
    <mergeCell ref="B20:B21"/>
    <mergeCell ref="A22:A23"/>
    <mergeCell ref="B22:B23"/>
    <mergeCell ref="D22:D23"/>
    <mergeCell ref="A20:A21"/>
    <mergeCell ref="C17:C18"/>
    <mergeCell ref="H17:H18"/>
    <mergeCell ref="K17:K18"/>
    <mergeCell ref="A15:A16"/>
    <mergeCell ref="C24:C25"/>
    <mergeCell ref="A17:A18"/>
    <mergeCell ref="B17:B18"/>
    <mergeCell ref="E19:G19"/>
    <mergeCell ref="D17:D18"/>
    <mergeCell ref="E17:E18"/>
    <mergeCell ref="A24:A25"/>
    <mergeCell ref="B24:B25"/>
    <mergeCell ref="D24:D25"/>
    <mergeCell ref="E24:E25"/>
    <mergeCell ref="D20:D21"/>
    <mergeCell ref="E20:E21"/>
    <mergeCell ref="C20:C21"/>
    <mergeCell ref="E22:E23"/>
    <mergeCell ref="C22:C23"/>
    <mergeCell ref="A26:A27"/>
    <mergeCell ref="B26:B27"/>
    <mergeCell ref="D26:D27"/>
    <mergeCell ref="E26:E27"/>
    <mergeCell ref="C26:C27"/>
    <mergeCell ref="T5:V5"/>
    <mergeCell ref="U22:U23"/>
    <mergeCell ref="V22:V23"/>
    <mergeCell ref="T24:T25"/>
    <mergeCell ref="U24:U25"/>
    <mergeCell ref="V24:V25"/>
    <mergeCell ref="V11:V12"/>
    <mergeCell ref="A28:A29"/>
    <mergeCell ref="B28:B29"/>
    <mergeCell ref="C28:C29"/>
    <mergeCell ref="D28:D29"/>
    <mergeCell ref="E28:E29"/>
    <mergeCell ref="H28:H29"/>
    <mergeCell ref="K28:K29"/>
    <mergeCell ref="T28:T29"/>
    <mergeCell ref="N28:N29"/>
    <mergeCell ref="Q28:Q29"/>
    <mergeCell ref="U28:U29"/>
    <mergeCell ref="V28:V29"/>
    <mergeCell ref="W28:W29"/>
    <mergeCell ref="U20:U21"/>
    <mergeCell ref="V20:V21"/>
    <mergeCell ref="U26:U27"/>
    <mergeCell ref="V26:V27"/>
    <mergeCell ref="W20:W21"/>
    <mergeCell ref="W22:W23"/>
    <mergeCell ref="Y28:Y29"/>
    <mergeCell ref="Y26:Y27"/>
    <mergeCell ref="X28:X29"/>
    <mergeCell ref="X20:X21"/>
    <mergeCell ref="X26:X27"/>
    <mergeCell ref="X22:X23"/>
    <mergeCell ref="Y20:Y21"/>
    <mergeCell ref="Y22:Y23"/>
    <mergeCell ref="Y24:Y25"/>
    <mergeCell ref="X24:X25"/>
    <mergeCell ref="U15:U16"/>
    <mergeCell ref="V15:V16"/>
    <mergeCell ref="V9:V10"/>
    <mergeCell ref="V7:V8"/>
    <mergeCell ref="T11:T12"/>
    <mergeCell ref="U11:U12"/>
    <mergeCell ref="Y17:Y18"/>
    <mergeCell ref="W17:W18"/>
    <mergeCell ref="A1:Y1"/>
    <mergeCell ref="G3:Q3"/>
    <mergeCell ref="Y13:Y14"/>
    <mergeCell ref="Y15:Y16"/>
    <mergeCell ref="T6:V6"/>
    <mergeCell ref="Y9:Y10"/>
    <mergeCell ref="Y11:Y12"/>
    <mergeCell ref="Y7:Y8"/>
    <mergeCell ref="T7:T8"/>
    <mergeCell ref="U7:U8"/>
    <mergeCell ref="W13:W14"/>
    <mergeCell ref="W15:W16"/>
    <mergeCell ref="X15:X16"/>
    <mergeCell ref="Q24:Q25"/>
    <mergeCell ref="V13:V14"/>
    <mergeCell ref="T15:T16"/>
    <mergeCell ref="U9:U10"/>
    <mergeCell ref="W7:W8"/>
    <mergeCell ref="W9:W10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3"/>
  <dimension ref="A1:X64"/>
  <sheetViews>
    <sheetView workbookViewId="0">
      <selection activeCell="D73" sqref="D72:D73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3.28515625" customWidth="1"/>
    <col min="19" max="42" width="9.140625" customWidth="1"/>
    <col min="43" max="44" width="11.42578125" bestFit="1" customWidth="1"/>
    <col min="46" max="46" width="11.42578125" bestFit="1" customWidth="1"/>
    <col min="49" max="49" width="11.28515625" bestFit="1" customWidth="1"/>
    <col min="52" max="52" width="15.85546875" customWidth="1"/>
    <col min="59" max="59" width="17.85546875" customWidth="1"/>
    <col min="68" max="68" width="11.42578125" bestFit="1" customWidth="1"/>
    <col min="69" max="69" width="14" customWidth="1"/>
    <col min="73" max="73" width="12" bestFit="1" customWidth="1"/>
    <col min="78" max="78" width="11" customWidth="1"/>
  </cols>
  <sheetData>
    <row r="1" spans="1:24" ht="30" customHeight="1">
      <c r="A1" s="149" t="s">
        <v>43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</row>
    <row r="2" spans="1:24" ht="18">
      <c r="A2" s="209" t="s">
        <v>29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1"/>
      <c r="S2" s="35"/>
      <c r="T2" s="35"/>
      <c r="U2" s="35"/>
      <c r="V2" s="35"/>
      <c r="W2" s="35"/>
    </row>
    <row r="3" spans="1:24" ht="12" customHeight="1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113"/>
      <c r="S3" s="35"/>
      <c r="T3" s="35"/>
      <c r="U3" s="35"/>
      <c r="V3" s="35"/>
      <c r="W3" s="35"/>
    </row>
    <row r="4" spans="1:24">
      <c r="A4" s="22" t="s">
        <v>30</v>
      </c>
      <c r="B4" s="211" t="s">
        <v>31</v>
      </c>
      <c r="C4" s="211"/>
      <c r="D4" s="211"/>
      <c r="E4" s="211"/>
      <c r="K4" s="39"/>
      <c r="L4" s="39"/>
      <c r="M4" s="39"/>
      <c r="N4" s="39"/>
      <c r="O4" s="8"/>
      <c r="S4" s="35"/>
      <c r="T4" s="35"/>
      <c r="U4" s="35"/>
      <c r="V4" s="35"/>
      <c r="W4" s="35"/>
    </row>
    <row r="5" spans="1:24">
      <c r="A5" s="22" t="s">
        <v>32</v>
      </c>
      <c r="B5" s="8" t="s">
        <v>33</v>
      </c>
      <c r="C5" s="8"/>
      <c r="E5" s="152" t="s">
        <v>35</v>
      </c>
      <c r="F5" s="152"/>
      <c r="G5" s="152"/>
      <c r="H5" s="211" t="s">
        <v>44</v>
      </c>
      <c r="I5" s="211"/>
      <c r="J5" s="211"/>
      <c r="K5" s="211"/>
      <c r="L5" s="211"/>
      <c r="M5" s="211"/>
      <c r="N5" s="66"/>
      <c r="O5" s="76" t="s">
        <v>45</v>
      </c>
      <c r="P5" s="66"/>
      <c r="Q5" s="66" t="s">
        <v>11</v>
      </c>
      <c r="R5" s="1"/>
      <c r="S5" s="35"/>
      <c r="T5" s="35"/>
      <c r="U5" s="35"/>
      <c r="V5" s="35"/>
      <c r="W5" s="35"/>
    </row>
    <row r="6" spans="1:24" ht="15.75" customHeight="1">
      <c r="A6" s="22"/>
      <c r="B6" s="8"/>
      <c r="C6" s="8"/>
      <c r="E6" s="8"/>
      <c r="F6" s="8"/>
      <c r="G6" s="8"/>
      <c r="H6" s="8"/>
      <c r="I6" s="8"/>
      <c r="J6" s="58"/>
      <c r="K6" s="58"/>
      <c r="L6" s="58"/>
      <c r="M6" s="58"/>
      <c r="N6" s="58"/>
      <c r="O6" s="58"/>
      <c r="P6" s="58"/>
      <c r="Q6" s="58"/>
      <c r="R6" s="114"/>
      <c r="S6" s="35"/>
      <c r="T6" s="35"/>
      <c r="U6" s="35"/>
      <c r="V6" s="35"/>
      <c r="W6" s="35"/>
    </row>
    <row r="7" spans="1:24" ht="15.75" customHeight="1" thickBot="1">
      <c r="A7" s="152" t="s">
        <v>46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28"/>
      <c r="S7" s="35"/>
      <c r="T7" s="35"/>
      <c r="U7" s="35"/>
      <c r="V7" s="35"/>
      <c r="W7" s="35"/>
    </row>
    <row r="8" spans="1:24" ht="14.25" customHeight="1" thickTop="1" thickBot="1">
      <c r="A8" s="59"/>
      <c r="B8" s="60"/>
      <c r="C8" s="60"/>
      <c r="D8" s="60"/>
      <c r="E8" s="60"/>
      <c r="F8" s="60"/>
      <c r="G8" s="60"/>
      <c r="H8" s="60"/>
      <c r="I8" s="60"/>
      <c r="J8" s="38"/>
      <c r="K8" s="38"/>
      <c r="L8" s="38"/>
      <c r="M8" s="38"/>
      <c r="N8" s="38"/>
      <c r="O8" s="38"/>
      <c r="P8" s="38"/>
      <c r="Q8" s="112" t="s">
        <v>4</v>
      </c>
      <c r="R8" s="126"/>
      <c r="S8" s="35"/>
      <c r="T8" s="35"/>
      <c r="U8" s="35"/>
      <c r="V8" s="35"/>
      <c r="W8" s="35"/>
    </row>
    <row r="9" spans="1:24" ht="24.95" customHeight="1" thickTop="1" thickBot="1">
      <c r="A9" s="3" t="s">
        <v>37</v>
      </c>
      <c r="B9" s="4" t="s">
        <v>38</v>
      </c>
      <c r="C9" s="7"/>
      <c r="D9" s="6" t="s">
        <v>0</v>
      </c>
      <c r="E9" s="160" t="s">
        <v>47</v>
      </c>
      <c r="F9" s="161"/>
      <c r="G9" s="162"/>
      <c r="H9" s="160" t="s">
        <v>48</v>
      </c>
      <c r="I9" s="161"/>
      <c r="J9" s="162"/>
      <c r="K9" s="160" t="s">
        <v>49</v>
      </c>
      <c r="L9" s="161"/>
      <c r="M9" s="162"/>
      <c r="N9" s="187" t="s">
        <v>50</v>
      </c>
      <c r="O9" s="188"/>
      <c r="P9" s="189"/>
      <c r="Q9" s="5" t="s">
        <v>51</v>
      </c>
      <c r="R9" s="71"/>
      <c r="S9" s="35"/>
      <c r="T9" s="35"/>
      <c r="U9" s="35"/>
      <c r="V9" s="35"/>
      <c r="W9" s="35"/>
      <c r="X9" s="35"/>
    </row>
    <row r="10" spans="1:24" ht="14.25" customHeight="1" thickTop="1" thickBot="1">
      <c r="A10" s="271" t="s">
        <v>14</v>
      </c>
      <c r="B10" s="265" t="s">
        <v>15</v>
      </c>
      <c r="C10" s="284"/>
      <c r="D10" s="220">
        <v>1</v>
      </c>
      <c r="E10" s="205">
        <v>2</v>
      </c>
      <c r="F10" s="23">
        <v>1</v>
      </c>
      <c r="G10" s="24"/>
      <c r="H10" s="205">
        <v>4</v>
      </c>
      <c r="I10" s="23">
        <v>5</v>
      </c>
      <c r="J10" s="24"/>
      <c r="K10" s="283" t="s">
        <v>8</v>
      </c>
      <c r="L10" s="23" t="s">
        <v>7</v>
      </c>
      <c r="M10" s="24"/>
      <c r="N10" s="166">
        <v>6</v>
      </c>
      <c r="O10" s="168">
        <v>6</v>
      </c>
      <c r="P10" s="190">
        <v>0</v>
      </c>
      <c r="Q10" s="159" t="s">
        <v>39</v>
      </c>
      <c r="R10" s="154">
        <v>2</v>
      </c>
      <c r="S10" s="35"/>
      <c r="T10" s="35"/>
      <c r="U10" s="35"/>
      <c r="V10" s="35"/>
      <c r="W10" s="35"/>
      <c r="X10" s="35"/>
    </row>
    <row r="11" spans="1:24" ht="14.25" customHeight="1" thickBot="1">
      <c r="A11" s="236"/>
      <c r="B11" s="248"/>
      <c r="C11" s="285"/>
      <c r="D11" s="221"/>
      <c r="E11" s="157"/>
      <c r="F11" s="28">
        <v>2</v>
      </c>
      <c r="G11" s="27"/>
      <c r="H11" s="157"/>
      <c r="I11" s="28">
        <v>4</v>
      </c>
      <c r="J11" s="27"/>
      <c r="K11" s="260"/>
      <c r="L11" s="28" t="s">
        <v>7</v>
      </c>
      <c r="M11" s="27"/>
      <c r="N11" s="167"/>
      <c r="O11" s="169"/>
      <c r="P11" s="174"/>
      <c r="Q11" s="158"/>
      <c r="R11" s="154"/>
      <c r="S11" s="35"/>
      <c r="T11" s="35"/>
      <c r="U11" s="35"/>
      <c r="V11" s="35"/>
      <c r="W11" s="35"/>
      <c r="X11" s="35"/>
    </row>
    <row r="12" spans="1:24" ht="14.25" customHeight="1" thickBot="1">
      <c r="A12" s="236" t="s">
        <v>16</v>
      </c>
      <c r="B12" s="248" t="s">
        <v>17</v>
      </c>
      <c r="C12" s="285"/>
      <c r="D12" s="222">
        <v>2</v>
      </c>
      <c r="E12" s="157">
        <v>1</v>
      </c>
      <c r="F12" s="30">
        <v>3</v>
      </c>
      <c r="G12" s="31"/>
      <c r="H12" s="157" t="s">
        <v>8</v>
      </c>
      <c r="I12" s="30" t="s">
        <v>7</v>
      </c>
      <c r="J12" s="31"/>
      <c r="K12" s="260">
        <v>4</v>
      </c>
      <c r="L12" s="30">
        <v>4</v>
      </c>
      <c r="M12" s="31"/>
      <c r="N12" s="254">
        <v>7</v>
      </c>
      <c r="O12" s="239">
        <v>16</v>
      </c>
      <c r="P12" s="234">
        <v>0</v>
      </c>
      <c r="Q12" s="158" t="s">
        <v>40</v>
      </c>
      <c r="R12" s="154">
        <v>1</v>
      </c>
      <c r="S12" s="35"/>
      <c r="T12" s="35"/>
      <c r="U12" s="35"/>
      <c r="V12" s="35"/>
      <c r="W12" s="35"/>
      <c r="X12" s="35"/>
    </row>
    <row r="13" spans="1:24" ht="14.25" customHeight="1" thickBot="1">
      <c r="A13" s="236"/>
      <c r="B13" s="248"/>
      <c r="C13" s="285"/>
      <c r="D13" s="221"/>
      <c r="E13" s="157"/>
      <c r="F13" s="28">
        <v>4</v>
      </c>
      <c r="G13" s="29"/>
      <c r="H13" s="157"/>
      <c r="I13" s="28" t="s">
        <v>7</v>
      </c>
      <c r="J13" s="29"/>
      <c r="K13" s="260"/>
      <c r="L13" s="28">
        <v>12</v>
      </c>
      <c r="M13" s="29"/>
      <c r="N13" s="255"/>
      <c r="O13" s="240"/>
      <c r="P13" s="235"/>
      <c r="Q13" s="158"/>
      <c r="R13" s="154"/>
      <c r="S13" s="35"/>
      <c r="T13" s="35"/>
      <c r="U13" s="35"/>
      <c r="V13" s="35"/>
      <c r="W13" s="35"/>
      <c r="X13" s="35"/>
    </row>
    <row r="14" spans="1:24" ht="14.25" customHeight="1" thickBot="1">
      <c r="A14" s="236" t="s">
        <v>19</v>
      </c>
      <c r="B14" s="248" t="s">
        <v>12</v>
      </c>
      <c r="C14" s="285"/>
      <c r="D14" s="222">
        <v>4</v>
      </c>
      <c r="E14" s="157" t="s">
        <v>8</v>
      </c>
      <c r="F14" s="25" t="s">
        <v>7</v>
      </c>
      <c r="G14" s="32"/>
      <c r="H14" s="157">
        <v>1</v>
      </c>
      <c r="I14" s="25">
        <v>0</v>
      </c>
      <c r="J14" s="32"/>
      <c r="K14" s="260">
        <v>2</v>
      </c>
      <c r="L14" s="25">
        <v>0</v>
      </c>
      <c r="M14" s="32"/>
      <c r="N14" s="254">
        <v>0</v>
      </c>
      <c r="O14" s="239">
        <v>0</v>
      </c>
      <c r="P14" s="234">
        <v>0</v>
      </c>
      <c r="Q14" s="158" t="s">
        <v>41</v>
      </c>
      <c r="R14" s="154">
        <v>3</v>
      </c>
      <c r="S14" s="35"/>
      <c r="T14" s="35"/>
      <c r="U14" s="35"/>
      <c r="V14" s="35"/>
      <c r="W14" s="35"/>
      <c r="X14" s="35"/>
    </row>
    <row r="15" spans="1:24" ht="14.25" customHeight="1" thickBot="1">
      <c r="A15" s="236"/>
      <c r="B15" s="248"/>
      <c r="C15" s="285"/>
      <c r="D15" s="221"/>
      <c r="E15" s="157"/>
      <c r="F15" s="136" t="s">
        <v>7</v>
      </c>
      <c r="G15" s="29"/>
      <c r="H15" s="157"/>
      <c r="I15" s="136">
        <v>0</v>
      </c>
      <c r="J15" s="29"/>
      <c r="K15" s="260"/>
      <c r="L15" s="136">
        <v>0</v>
      </c>
      <c r="M15" s="29"/>
      <c r="N15" s="255"/>
      <c r="O15" s="240"/>
      <c r="P15" s="235"/>
      <c r="Q15" s="158"/>
      <c r="R15" s="154"/>
      <c r="S15" s="35"/>
      <c r="T15" s="35"/>
      <c r="U15" s="35"/>
      <c r="V15" s="35"/>
      <c r="W15" s="35"/>
      <c r="X15" s="35"/>
    </row>
    <row r="16" spans="1:24" ht="14.25" hidden="1" customHeight="1" thickBot="1">
      <c r="A16" s="236" t="s">
        <v>7</v>
      </c>
      <c r="B16" s="248" t="s">
        <v>7</v>
      </c>
      <c r="C16" s="285"/>
      <c r="D16" s="222"/>
      <c r="E16" s="157"/>
      <c r="F16" s="25"/>
      <c r="G16" s="32"/>
      <c r="H16" s="157"/>
      <c r="I16" s="25"/>
      <c r="J16" s="32"/>
      <c r="K16" s="260" t="e">
        <v>#REF!</v>
      </c>
      <c r="L16" s="25"/>
      <c r="M16" s="32"/>
      <c r="N16" s="167" t="s">
        <v>7</v>
      </c>
      <c r="O16" s="169" t="s">
        <v>7</v>
      </c>
      <c r="P16" s="174" t="s">
        <v>7</v>
      </c>
      <c r="Q16" s="158" t="s">
        <v>7</v>
      </c>
      <c r="R16" s="53"/>
      <c r="S16" s="35"/>
      <c r="T16" s="35"/>
      <c r="U16" s="35"/>
      <c r="V16" s="35"/>
      <c r="W16" s="35"/>
      <c r="X16" s="35"/>
    </row>
    <row r="17" spans="1:24" ht="14.25" hidden="1" customHeight="1" thickBot="1">
      <c r="A17" s="275"/>
      <c r="B17" s="249"/>
      <c r="C17" s="287"/>
      <c r="D17" s="223"/>
      <c r="E17" s="224"/>
      <c r="F17" s="28"/>
      <c r="G17" s="29"/>
      <c r="H17" s="224"/>
      <c r="I17" s="28"/>
      <c r="J17" s="29"/>
      <c r="K17" s="282"/>
      <c r="L17" s="28"/>
      <c r="M17" s="29"/>
      <c r="N17" s="233"/>
      <c r="O17" s="288"/>
      <c r="P17" s="245"/>
      <c r="Q17" s="229"/>
      <c r="R17" s="53"/>
      <c r="S17" s="35"/>
      <c r="T17" s="35"/>
      <c r="U17" s="35"/>
      <c r="V17" s="35"/>
      <c r="W17" s="35"/>
      <c r="X17" s="35"/>
    </row>
    <row r="18" spans="1:24" ht="14.25" customHeight="1" thickTop="1">
      <c r="A18" s="43"/>
      <c r="B18" s="43"/>
      <c r="C18" s="43"/>
      <c r="D18" s="44"/>
      <c r="E18" s="45"/>
      <c r="F18" s="40"/>
      <c r="G18" s="40"/>
      <c r="H18" s="45"/>
      <c r="I18" s="40"/>
      <c r="J18" s="40"/>
      <c r="K18" s="45"/>
      <c r="L18" s="40"/>
      <c r="M18" s="40"/>
      <c r="N18" s="46"/>
      <c r="O18" s="47"/>
      <c r="P18" s="48"/>
      <c r="Q18" s="49"/>
      <c r="R18" s="55"/>
      <c r="S18" s="35"/>
      <c r="T18" s="35"/>
      <c r="U18" s="35"/>
      <c r="V18" s="35"/>
      <c r="W18" s="35"/>
      <c r="X18" s="35"/>
    </row>
    <row r="19" spans="1:24" ht="15.75" customHeight="1">
      <c r="A19" s="152" t="s">
        <v>54</v>
      </c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29"/>
      <c r="S19" s="35"/>
      <c r="T19" s="35"/>
      <c r="U19" s="35"/>
      <c r="V19" s="35"/>
      <c r="W19" s="35"/>
      <c r="X19" s="35"/>
    </row>
    <row r="20" spans="1:24" ht="14.25" customHeight="1" thickBot="1">
      <c r="A20" s="50"/>
      <c r="B20" s="50"/>
      <c r="C20" s="50"/>
      <c r="D20" s="51"/>
      <c r="E20" s="52"/>
      <c r="F20" s="41"/>
      <c r="G20" s="41"/>
      <c r="H20" s="52"/>
      <c r="I20" s="41"/>
      <c r="J20" s="41"/>
      <c r="K20" s="52"/>
      <c r="L20" s="41"/>
      <c r="M20" s="41"/>
      <c r="N20" s="53"/>
      <c r="O20" s="54"/>
      <c r="P20" s="55"/>
      <c r="Q20" s="56"/>
      <c r="R20" s="55"/>
      <c r="S20" s="35"/>
      <c r="T20" s="35"/>
      <c r="U20" s="35"/>
      <c r="V20" s="35"/>
      <c r="W20" s="35"/>
      <c r="X20" s="35"/>
    </row>
    <row r="21" spans="1:24" ht="24.95" customHeight="1" thickTop="1" thickBot="1">
      <c r="A21" s="3" t="s">
        <v>37</v>
      </c>
      <c r="B21" s="4" t="s">
        <v>38</v>
      </c>
      <c r="C21" s="7"/>
      <c r="D21" s="6" t="s">
        <v>0</v>
      </c>
      <c r="E21" s="160" t="s">
        <v>47</v>
      </c>
      <c r="F21" s="161"/>
      <c r="G21" s="162"/>
      <c r="H21" s="160" t="s">
        <v>48</v>
      </c>
      <c r="I21" s="161"/>
      <c r="J21" s="162"/>
      <c r="K21" s="160" t="s">
        <v>49</v>
      </c>
      <c r="L21" s="161"/>
      <c r="M21" s="162"/>
      <c r="N21" s="187" t="s">
        <v>50</v>
      </c>
      <c r="O21" s="188"/>
      <c r="P21" s="189"/>
      <c r="Q21" s="5" t="s">
        <v>51</v>
      </c>
      <c r="R21" s="71"/>
      <c r="S21" s="35"/>
      <c r="T21" s="35"/>
      <c r="U21" s="35"/>
      <c r="V21" s="35"/>
      <c r="W21" s="35"/>
      <c r="X21" s="35"/>
    </row>
    <row r="22" spans="1:24" ht="14.25" customHeight="1" thickTop="1" thickBot="1">
      <c r="A22" s="271" t="s">
        <v>21</v>
      </c>
      <c r="B22" s="265" t="s">
        <v>10</v>
      </c>
      <c r="C22" s="284"/>
      <c r="D22" s="220">
        <v>6</v>
      </c>
      <c r="E22" s="205">
        <v>8</v>
      </c>
      <c r="F22" s="23">
        <v>4</v>
      </c>
      <c r="G22" s="24"/>
      <c r="H22" s="205">
        <v>9</v>
      </c>
      <c r="I22" s="23">
        <v>0</v>
      </c>
      <c r="J22" s="24"/>
      <c r="K22" s="283" t="s">
        <v>8</v>
      </c>
      <c r="L22" s="23" t="s">
        <v>7</v>
      </c>
      <c r="M22" s="24"/>
      <c r="N22" s="252">
        <v>4</v>
      </c>
      <c r="O22" s="225">
        <v>12</v>
      </c>
      <c r="P22" s="289">
        <v>0</v>
      </c>
      <c r="Q22" s="159" t="s">
        <v>39</v>
      </c>
      <c r="R22" s="154">
        <v>2</v>
      </c>
      <c r="S22" s="35"/>
      <c r="T22" s="35"/>
      <c r="U22" s="35"/>
      <c r="V22" s="35"/>
      <c r="W22" s="35"/>
      <c r="X22" s="35"/>
    </row>
    <row r="23" spans="1:24" ht="14.25" customHeight="1" thickBot="1">
      <c r="A23" s="236"/>
      <c r="B23" s="248"/>
      <c r="C23" s="285"/>
      <c r="D23" s="221"/>
      <c r="E23" s="157"/>
      <c r="F23" s="28">
        <v>12</v>
      </c>
      <c r="G23" s="27"/>
      <c r="H23" s="157"/>
      <c r="I23" s="28">
        <v>0</v>
      </c>
      <c r="J23" s="27"/>
      <c r="K23" s="260"/>
      <c r="L23" s="28" t="s">
        <v>7</v>
      </c>
      <c r="M23" s="27"/>
      <c r="N23" s="255"/>
      <c r="O23" s="240"/>
      <c r="P23" s="235"/>
      <c r="Q23" s="158"/>
      <c r="R23" s="154"/>
      <c r="S23" s="35"/>
      <c r="T23" s="35"/>
      <c r="U23" s="35"/>
      <c r="V23" s="35"/>
      <c r="W23" s="35"/>
      <c r="X23" s="35"/>
    </row>
    <row r="24" spans="1:24" ht="14.25" customHeight="1" thickBot="1">
      <c r="A24" s="236" t="s">
        <v>24</v>
      </c>
      <c r="B24" s="248" t="s">
        <v>25</v>
      </c>
      <c r="C24" s="285"/>
      <c r="D24" s="222">
        <v>8</v>
      </c>
      <c r="E24" s="157">
        <v>6</v>
      </c>
      <c r="F24" s="30">
        <v>0</v>
      </c>
      <c r="G24" s="31"/>
      <c r="H24" s="157" t="s">
        <v>8</v>
      </c>
      <c r="I24" s="30" t="s">
        <v>7</v>
      </c>
      <c r="J24" s="31"/>
      <c r="K24" s="260">
        <v>9</v>
      </c>
      <c r="L24" s="30">
        <v>1</v>
      </c>
      <c r="M24" s="31"/>
      <c r="N24" s="254">
        <v>1</v>
      </c>
      <c r="O24" s="239">
        <v>1</v>
      </c>
      <c r="P24" s="234">
        <v>0</v>
      </c>
      <c r="Q24" s="158" t="s">
        <v>41</v>
      </c>
      <c r="R24" s="154">
        <v>3</v>
      </c>
      <c r="S24" s="35"/>
      <c r="T24" s="35"/>
      <c r="U24" s="35"/>
      <c r="V24" s="35"/>
      <c r="W24" s="35"/>
      <c r="X24" s="35"/>
    </row>
    <row r="25" spans="1:24" ht="14.25" customHeight="1" thickBot="1">
      <c r="A25" s="236"/>
      <c r="B25" s="248"/>
      <c r="C25" s="285"/>
      <c r="D25" s="221"/>
      <c r="E25" s="157"/>
      <c r="F25" s="28">
        <v>0</v>
      </c>
      <c r="G25" s="29"/>
      <c r="H25" s="157"/>
      <c r="I25" s="28" t="s">
        <v>7</v>
      </c>
      <c r="J25" s="29"/>
      <c r="K25" s="260"/>
      <c r="L25" s="28">
        <v>1</v>
      </c>
      <c r="M25" s="29"/>
      <c r="N25" s="255"/>
      <c r="O25" s="240"/>
      <c r="P25" s="235"/>
      <c r="Q25" s="158"/>
      <c r="R25" s="154"/>
      <c r="S25" s="35"/>
      <c r="T25" s="35"/>
      <c r="U25" s="35"/>
      <c r="V25" s="35"/>
      <c r="W25" s="35"/>
      <c r="X25" s="35"/>
    </row>
    <row r="26" spans="1:24" ht="14.25" customHeight="1" thickBot="1">
      <c r="A26" s="236" t="s">
        <v>26</v>
      </c>
      <c r="B26" s="248" t="s">
        <v>10</v>
      </c>
      <c r="C26" s="285"/>
      <c r="D26" s="222">
        <v>9</v>
      </c>
      <c r="E26" s="157" t="s">
        <v>8</v>
      </c>
      <c r="F26" s="25" t="s">
        <v>7</v>
      </c>
      <c r="G26" s="32"/>
      <c r="H26" s="157">
        <v>6</v>
      </c>
      <c r="I26" s="25">
        <v>3</v>
      </c>
      <c r="J26" s="32"/>
      <c r="K26" s="260">
        <v>8</v>
      </c>
      <c r="L26" s="25">
        <v>4</v>
      </c>
      <c r="M26" s="32"/>
      <c r="N26" s="254">
        <v>7</v>
      </c>
      <c r="O26" s="239">
        <v>24</v>
      </c>
      <c r="P26" s="234">
        <v>0</v>
      </c>
      <c r="Q26" s="158" t="s">
        <v>40</v>
      </c>
      <c r="R26" s="154">
        <v>1</v>
      </c>
      <c r="S26" s="35"/>
      <c r="T26" s="35"/>
      <c r="U26" s="35"/>
      <c r="V26" s="35"/>
      <c r="W26" s="35"/>
      <c r="X26" s="35"/>
    </row>
    <row r="27" spans="1:24" ht="14.25" customHeight="1" thickBot="1">
      <c r="A27" s="236"/>
      <c r="B27" s="248"/>
      <c r="C27" s="285"/>
      <c r="D27" s="221"/>
      <c r="E27" s="157"/>
      <c r="F27" s="136" t="s">
        <v>7</v>
      </c>
      <c r="G27" s="29"/>
      <c r="H27" s="157"/>
      <c r="I27" s="136">
        <v>10</v>
      </c>
      <c r="J27" s="29"/>
      <c r="K27" s="260"/>
      <c r="L27" s="136">
        <v>14</v>
      </c>
      <c r="M27" s="29"/>
      <c r="N27" s="255"/>
      <c r="O27" s="240"/>
      <c r="P27" s="235"/>
      <c r="Q27" s="158"/>
      <c r="R27" s="154"/>
      <c r="S27" s="35"/>
      <c r="T27" s="35"/>
      <c r="U27" s="35"/>
      <c r="V27" s="35"/>
      <c r="W27" s="35"/>
      <c r="X27" s="35"/>
    </row>
    <row r="28" spans="1:24" ht="14.25" hidden="1" customHeight="1" thickBot="1">
      <c r="A28" s="236" t="s">
        <v>7</v>
      </c>
      <c r="B28" s="248" t="s">
        <v>7</v>
      </c>
      <c r="C28" s="285"/>
      <c r="D28" s="222"/>
      <c r="E28" s="157"/>
      <c r="F28" s="25"/>
      <c r="G28" s="32"/>
      <c r="H28" s="157"/>
      <c r="I28" s="25"/>
      <c r="J28" s="32"/>
      <c r="K28" s="260" t="e">
        <v>#REF!</v>
      </c>
      <c r="L28" s="25"/>
      <c r="M28" s="32"/>
      <c r="N28" s="167" t="s">
        <v>7</v>
      </c>
      <c r="O28" s="169" t="s">
        <v>7</v>
      </c>
      <c r="P28" s="174" t="s">
        <v>7</v>
      </c>
      <c r="Q28" s="158" t="s">
        <v>7</v>
      </c>
      <c r="R28" s="154" t="s">
        <v>7</v>
      </c>
      <c r="S28" s="35"/>
      <c r="T28" s="35"/>
      <c r="U28" s="35"/>
      <c r="V28" s="35"/>
      <c r="W28" s="35"/>
      <c r="X28" s="35"/>
    </row>
    <row r="29" spans="1:24" ht="14.25" hidden="1" customHeight="1" thickBot="1">
      <c r="A29" s="275"/>
      <c r="B29" s="249"/>
      <c r="C29" s="287"/>
      <c r="D29" s="223"/>
      <c r="E29" s="224"/>
      <c r="F29" s="28"/>
      <c r="G29" s="29"/>
      <c r="H29" s="224"/>
      <c r="I29" s="28"/>
      <c r="J29" s="29"/>
      <c r="K29" s="282"/>
      <c r="L29" s="28"/>
      <c r="M29" s="29"/>
      <c r="N29" s="233"/>
      <c r="O29" s="288"/>
      <c r="P29" s="245"/>
      <c r="Q29" s="229"/>
      <c r="R29" s="154"/>
      <c r="S29" s="35"/>
      <c r="T29" s="35"/>
      <c r="U29" s="35"/>
      <c r="V29" s="35"/>
      <c r="W29" s="35"/>
      <c r="X29" s="35"/>
    </row>
    <row r="30" spans="1:24" ht="14.25" customHeight="1" thickTop="1" thickBot="1">
      <c r="A30" s="43"/>
      <c r="B30" s="43"/>
      <c r="C30" s="43"/>
      <c r="D30" s="44"/>
      <c r="E30" s="45"/>
      <c r="F30" s="40"/>
      <c r="G30" s="40"/>
      <c r="H30" s="45"/>
      <c r="I30" s="40"/>
      <c r="J30" s="40"/>
      <c r="K30" s="45"/>
      <c r="L30" s="40"/>
      <c r="M30" s="40"/>
      <c r="N30" s="46"/>
      <c r="O30" s="47"/>
      <c r="P30" s="48"/>
      <c r="Q30" s="49"/>
      <c r="R30" s="55"/>
      <c r="S30" s="35"/>
      <c r="T30" s="35"/>
      <c r="U30" s="35"/>
      <c r="V30" s="35"/>
      <c r="W30" s="35"/>
      <c r="X30" s="35"/>
    </row>
    <row r="31" spans="1:24" ht="14.25" hidden="1" customHeight="1" thickBot="1">
      <c r="A31" s="65"/>
      <c r="B31" s="65"/>
      <c r="C31" s="65"/>
      <c r="D31" s="36"/>
      <c r="E31" s="41"/>
      <c r="F31" s="41"/>
      <c r="G31" s="41"/>
      <c r="H31" s="41"/>
      <c r="I31" s="41"/>
      <c r="J31" s="41"/>
      <c r="K31" s="41"/>
      <c r="L31" s="41"/>
      <c r="M31" s="41"/>
      <c r="N31" s="61"/>
      <c r="O31" s="62"/>
      <c r="P31" s="63"/>
      <c r="Q31" s="64"/>
      <c r="R31" s="63"/>
    </row>
    <row r="32" spans="1:24" ht="14.25" customHeight="1" thickTop="1" thickBot="1">
      <c r="A32" s="274" t="s">
        <v>55</v>
      </c>
      <c r="B32" s="274"/>
      <c r="C32" s="274"/>
      <c r="D32" s="274"/>
      <c r="E32" s="274"/>
      <c r="F32" s="274"/>
      <c r="G32" s="274"/>
      <c r="H32" s="130"/>
      <c r="I32" s="286" t="s">
        <v>56</v>
      </c>
      <c r="J32" s="264"/>
      <c r="K32" s="264"/>
      <c r="L32" s="264"/>
      <c r="M32" s="264"/>
      <c r="N32" s="264"/>
      <c r="O32" s="264"/>
      <c r="P32" s="264"/>
      <c r="Q32" s="131" t="s">
        <v>57</v>
      </c>
      <c r="R32" s="63"/>
    </row>
    <row r="33" spans="1:18" ht="14.25" customHeight="1" thickTop="1" thickBot="1">
      <c r="A33" s="67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41"/>
      <c r="M33" s="41"/>
      <c r="N33" s="61"/>
      <c r="O33" s="62"/>
      <c r="P33" s="63"/>
      <c r="Q33" s="64"/>
      <c r="R33" s="63"/>
    </row>
    <row r="34" spans="1:18" ht="14.25" customHeight="1" thickTop="1" thickBot="1">
      <c r="A34" s="272" t="s">
        <v>37</v>
      </c>
      <c r="B34" s="256" t="s">
        <v>38</v>
      </c>
      <c r="C34" s="258"/>
      <c r="D34" s="262" t="s">
        <v>0</v>
      </c>
      <c r="E34" s="155" t="s">
        <v>1</v>
      </c>
      <c r="F34" s="155"/>
      <c r="G34" s="156"/>
      <c r="H34" s="230" t="s">
        <v>34</v>
      </c>
      <c r="I34" s="231"/>
      <c r="J34" s="232"/>
      <c r="K34" s="237" t="s">
        <v>51</v>
      </c>
      <c r="L34" s="238"/>
      <c r="M34" s="41"/>
      <c r="N34" s="61"/>
      <c r="O34" s="62"/>
      <c r="P34" s="63"/>
      <c r="Q34" s="64"/>
      <c r="R34" s="63"/>
    </row>
    <row r="35" spans="1:18" ht="14.25" customHeight="1" thickTop="1" thickBot="1">
      <c r="A35" s="273"/>
      <c r="B35" s="257"/>
      <c r="C35" s="259"/>
      <c r="D35" s="263"/>
      <c r="E35" s="150"/>
      <c r="F35" s="150"/>
      <c r="G35" s="261"/>
      <c r="H35" s="78" t="s">
        <v>3</v>
      </c>
      <c r="I35" s="42" t="s">
        <v>58</v>
      </c>
      <c r="J35" s="69" t="s">
        <v>59</v>
      </c>
      <c r="K35" s="237"/>
      <c r="L35" s="238"/>
      <c r="M35" s="41"/>
      <c r="N35" s="53"/>
      <c r="O35" s="54"/>
      <c r="P35" s="55"/>
      <c r="Q35" s="56"/>
      <c r="R35" s="55"/>
    </row>
    <row r="36" spans="1:18" ht="14.25" customHeight="1" thickTop="1" thickBot="1">
      <c r="A36" s="271" t="s">
        <v>19</v>
      </c>
      <c r="B36" s="265" t="s">
        <v>12</v>
      </c>
      <c r="C36" s="266"/>
      <c r="D36" s="268">
        <v>4</v>
      </c>
      <c r="E36" s="163" t="s">
        <v>7</v>
      </c>
      <c r="F36" s="23"/>
      <c r="G36" s="24"/>
      <c r="H36" s="252">
        <v>0</v>
      </c>
      <c r="I36" s="225">
        <v>0</v>
      </c>
      <c r="J36" s="227">
        <v>0</v>
      </c>
      <c r="K36" s="241">
        <v>5</v>
      </c>
      <c r="L36" s="242"/>
      <c r="M36" s="41"/>
      <c r="N36" s="53"/>
      <c r="O36" s="54"/>
      <c r="P36" s="55"/>
      <c r="Q36" s="56"/>
      <c r="R36" s="55"/>
    </row>
    <row r="37" spans="1:18" ht="14.25" customHeight="1" thickBot="1">
      <c r="A37" s="236"/>
      <c r="B37" s="248"/>
      <c r="C37" s="267"/>
      <c r="D37" s="269"/>
      <c r="E37" s="164"/>
      <c r="F37" s="26"/>
      <c r="G37" s="27"/>
      <c r="H37" s="253"/>
      <c r="I37" s="226"/>
      <c r="J37" s="228"/>
      <c r="K37" s="243"/>
      <c r="L37" s="244"/>
      <c r="M37" s="41"/>
      <c r="N37" s="53"/>
      <c r="O37" s="54"/>
      <c r="P37" s="55"/>
      <c r="Q37" s="56"/>
      <c r="R37" s="55"/>
    </row>
    <row r="38" spans="1:18" ht="14.25" customHeight="1" thickBot="1">
      <c r="A38" s="236" t="s">
        <v>24</v>
      </c>
      <c r="B38" s="248" t="s">
        <v>25</v>
      </c>
      <c r="C38" s="250"/>
      <c r="D38" s="269">
        <v>8</v>
      </c>
      <c r="E38" s="185" t="s">
        <v>7</v>
      </c>
      <c r="F38" s="30"/>
      <c r="G38" s="31"/>
      <c r="H38" s="278">
        <v>0</v>
      </c>
      <c r="I38" s="280">
        <v>0</v>
      </c>
      <c r="J38" s="276">
        <v>0</v>
      </c>
      <c r="K38" s="243">
        <v>6</v>
      </c>
      <c r="L38" s="244"/>
      <c r="M38" s="41"/>
      <c r="N38" s="53"/>
      <c r="O38" s="54"/>
      <c r="P38" s="55"/>
      <c r="Q38" s="56"/>
      <c r="R38" s="55"/>
    </row>
    <row r="39" spans="1:18" ht="14.25" customHeight="1" thickBot="1">
      <c r="A39" s="275"/>
      <c r="B39" s="249"/>
      <c r="C39" s="251"/>
      <c r="D39" s="270"/>
      <c r="E39" s="194"/>
      <c r="F39" s="33"/>
      <c r="G39" s="34"/>
      <c r="H39" s="279"/>
      <c r="I39" s="281"/>
      <c r="J39" s="277"/>
      <c r="K39" s="246"/>
      <c r="L39" s="247"/>
      <c r="M39" s="41"/>
      <c r="N39" s="53"/>
      <c r="O39" s="54"/>
      <c r="P39" s="55"/>
      <c r="Q39" s="56"/>
      <c r="R39" s="55"/>
    </row>
    <row r="40" spans="1:18" ht="14.25" customHeight="1" thickTop="1" thickBot="1">
      <c r="A40" s="50"/>
      <c r="B40" s="50"/>
      <c r="C40" s="50"/>
      <c r="D40" s="51"/>
      <c r="E40" s="52"/>
      <c r="F40" s="41"/>
      <c r="G40" s="41"/>
      <c r="H40" s="52"/>
      <c r="I40" s="41"/>
      <c r="J40" s="41"/>
      <c r="K40" s="52"/>
      <c r="L40" s="41"/>
      <c r="M40" s="41"/>
      <c r="N40" s="53"/>
      <c r="O40" s="54"/>
      <c r="P40" s="55"/>
      <c r="Q40" s="56"/>
      <c r="R40" s="55"/>
    </row>
    <row r="41" spans="1:18" ht="14.25" hidden="1" customHeight="1" thickBot="1">
      <c r="A41" s="50"/>
      <c r="B41" s="50"/>
      <c r="C41" s="50"/>
      <c r="D41" s="51"/>
      <c r="E41" s="52"/>
      <c r="F41" s="41"/>
      <c r="G41" s="41"/>
      <c r="H41" s="52"/>
      <c r="I41" s="41"/>
      <c r="J41" s="41"/>
      <c r="K41" s="52"/>
      <c r="L41" s="41"/>
      <c r="M41" s="41"/>
      <c r="N41" s="53"/>
      <c r="O41" s="54"/>
      <c r="P41" s="55"/>
      <c r="Q41" s="56"/>
      <c r="R41" s="55"/>
    </row>
    <row r="42" spans="1:18" ht="14.25" customHeight="1" thickTop="1" thickBot="1">
      <c r="A42" s="274" t="s">
        <v>61</v>
      </c>
      <c r="B42" s="274"/>
      <c r="C42" s="274"/>
      <c r="D42" s="274"/>
      <c r="E42" s="274"/>
      <c r="F42" s="274"/>
      <c r="G42" s="274"/>
      <c r="H42" s="130"/>
      <c r="I42" s="264" t="s">
        <v>60</v>
      </c>
      <c r="J42" s="264"/>
      <c r="K42" s="264"/>
      <c r="L42" s="264"/>
      <c r="M42" s="264"/>
      <c r="N42" s="264"/>
      <c r="O42" s="264"/>
      <c r="P42" s="264"/>
      <c r="Q42" s="131" t="s">
        <v>4</v>
      </c>
      <c r="R42" s="63"/>
    </row>
    <row r="43" spans="1:18" ht="14.25" customHeight="1" thickTop="1" thickBot="1">
      <c r="A43" s="67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41"/>
      <c r="M43" s="41"/>
      <c r="N43" s="61"/>
      <c r="O43" s="62"/>
      <c r="P43" s="63"/>
      <c r="Q43" s="64"/>
      <c r="R43" s="63"/>
    </row>
    <row r="44" spans="1:18" ht="14.25" customHeight="1" thickTop="1" thickBot="1">
      <c r="A44" s="272" t="s">
        <v>37</v>
      </c>
      <c r="B44" s="256" t="s">
        <v>38</v>
      </c>
      <c r="C44" s="258"/>
      <c r="D44" s="262" t="s">
        <v>0</v>
      </c>
      <c r="E44" s="155" t="s">
        <v>1</v>
      </c>
      <c r="F44" s="155"/>
      <c r="G44" s="156"/>
      <c r="H44" s="230" t="s">
        <v>34</v>
      </c>
      <c r="I44" s="231"/>
      <c r="J44" s="232"/>
      <c r="K44" s="237" t="s">
        <v>51</v>
      </c>
      <c r="L44" s="238"/>
      <c r="M44" s="41"/>
      <c r="N44" s="61"/>
      <c r="O44" s="62"/>
      <c r="P44" s="63"/>
      <c r="Q44" s="64"/>
      <c r="R44" s="63"/>
    </row>
    <row r="45" spans="1:18" ht="14.25" customHeight="1" thickTop="1" thickBot="1">
      <c r="A45" s="273"/>
      <c r="B45" s="257"/>
      <c r="C45" s="259"/>
      <c r="D45" s="263"/>
      <c r="E45" s="150"/>
      <c r="F45" s="150"/>
      <c r="G45" s="261"/>
      <c r="H45" s="78" t="s">
        <v>3</v>
      </c>
      <c r="I45" s="42" t="s">
        <v>58</v>
      </c>
      <c r="J45" s="69" t="s">
        <v>59</v>
      </c>
      <c r="K45" s="237"/>
      <c r="L45" s="238"/>
      <c r="M45" s="41"/>
      <c r="N45" s="53"/>
      <c r="O45" s="54"/>
      <c r="P45" s="55"/>
      <c r="Q45" s="56"/>
      <c r="R45" s="55"/>
    </row>
    <row r="46" spans="1:18" ht="14.25" customHeight="1" thickTop="1" thickBot="1">
      <c r="A46" s="271" t="s">
        <v>14</v>
      </c>
      <c r="B46" s="265" t="s">
        <v>15</v>
      </c>
      <c r="C46" s="266"/>
      <c r="D46" s="268">
        <v>1</v>
      </c>
      <c r="E46" s="163" t="s">
        <v>63</v>
      </c>
      <c r="F46" s="23">
        <v>5</v>
      </c>
      <c r="G46" s="24"/>
      <c r="H46" s="252">
        <v>5</v>
      </c>
      <c r="I46" s="225">
        <v>4</v>
      </c>
      <c r="J46" s="227">
        <v>0</v>
      </c>
      <c r="K46" s="241">
        <v>3</v>
      </c>
      <c r="L46" s="242"/>
      <c r="M46" s="41"/>
      <c r="N46" s="53"/>
      <c r="O46" s="54"/>
      <c r="P46" s="81"/>
      <c r="Q46" s="56"/>
      <c r="R46" s="81"/>
    </row>
    <row r="47" spans="1:18" ht="14.25" customHeight="1" thickBot="1">
      <c r="A47" s="236"/>
      <c r="B47" s="248"/>
      <c r="C47" s="267"/>
      <c r="D47" s="269"/>
      <c r="E47" s="164"/>
      <c r="F47" s="26">
        <v>4</v>
      </c>
      <c r="G47" s="27"/>
      <c r="H47" s="253"/>
      <c r="I47" s="226"/>
      <c r="J47" s="228"/>
      <c r="K47" s="243"/>
      <c r="L47" s="244"/>
      <c r="M47" s="41"/>
      <c r="N47" s="53"/>
      <c r="O47" s="54"/>
      <c r="P47" s="81"/>
      <c r="Q47" s="56"/>
      <c r="R47" s="81"/>
    </row>
    <row r="48" spans="1:18" ht="14.25" customHeight="1" thickBot="1">
      <c r="A48" s="236" t="s">
        <v>21</v>
      </c>
      <c r="B48" s="248" t="s">
        <v>10</v>
      </c>
      <c r="C48" s="250"/>
      <c r="D48" s="269">
        <v>6</v>
      </c>
      <c r="E48" s="185" t="s">
        <v>64</v>
      </c>
      <c r="F48" s="30">
        <v>0</v>
      </c>
      <c r="G48" s="31"/>
      <c r="H48" s="278">
        <v>0</v>
      </c>
      <c r="I48" s="280">
        <v>4</v>
      </c>
      <c r="J48" s="276">
        <v>0</v>
      </c>
      <c r="K48" s="243">
        <v>4</v>
      </c>
      <c r="L48" s="244"/>
      <c r="M48" s="41"/>
      <c r="N48" s="53"/>
      <c r="O48" s="54"/>
      <c r="P48" s="81"/>
      <c r="Q48" s="56"/>
      <c r="R48" s="81"/>
    </row>
    <row r="49" spans="1:18" ht="14.25" customHeight="1" thickBot="1">
      <c r="A49" s="275"/>
      <c r="B49" s="249"/>
      <c r="C49" s="251"/>
      <c r="D49" s="270"/>
      <c r="E49" s="194"/>
      <c r="F49" s="33">
        <v>4</v>
      </c>
      <c r="G49" s="34"/>
      <c r="H49" s="279"/>
      <c r="I49" s="281"/>
      <c r="J49" s="277"/>
      <c r="K49" s="246"/>
      <c r="L49" s="247"/>
      <c r="M49" s="41"/>
      <c r="N49" s="53"/>
      <c r="O49" s="54"/>
      <c r="P49" s="81"/>
      <c r="Q49" s="56"/>
      <c r="R49" s="81"/>
    </row>
    <row r="50" spans="1:18" ht="14.25" customHeight="1" thickTop="1">
      <c r="A50" s="50"/>
      <c r="B50" s="50"/>
      <c r="C50" s="50"/>
      <c r="D50" s="51"/>
      <c r="E50" s="52"/>
      <c r="F50" s="41"/>
      <c r="G50" s="41"/>
      <c r="H50" s="57"/>
      <c r="I50" s="41"/>
      <c r="J50" s="41"/>
      <c r="K50" s="52"/>
      <c r="L50" s="41"/>
      <c r="M50" s="41"/>
      <c r="N50" s="53"/>
      <c r="O50" s="54"/>
      <c r="P50" s="55"/>
      <c r="Q50" s="56"/>
      <c r="R50" s="55"/>
    </row>
    <row r="51" spans="1:18" ht="14.25" hidden="1" customHeight="1">
      <c r="A51" s="50"/>
      <c r="B51" s="50"/>
      <c r="C51" s="50"/>
      <c r="D51" s="51"/>
      <c r="E51" s="52"/>
      <c r="F51" s="41"/>
      <c r="G51" s="41"/>
      <c r="H51" s="52"/>
      <c r="I51" s="41"/>
      <c r="J51" s="41"/>
      <c r="K51" s="52"/>
      <c r="L51" s="41"/>
      <c r="M51" s="41"/>
      <c r="N51" s="53"/>
      <c r="O51" s="54"/>
      <c r="P51" s="55"/>
      <c r="Q51" s="56"/>
      <c r="R51" s="55"/>
    </row>
    <row r="52" spans="1:18" ht="14.25" customHeight="1">
      <c r="A52" s="274" t="s">
        <v>62</v>
      </c>
      <c r="B52" s="274"/>
      <c r="C52" s="274"/>
      <c r="D52" s="274"/>
      <c r="E52" s="274"/>
      <c r="F52" s="274"/>
      <c r="G52" s="274"/>
      <c r="H52" s="130"/>
      <c r="I52" s="130"/>
      <c r="J52" s="130"/>
      <c r="K52" s="130"/>
      <c r="L52" s="41"/>
      <c r="M52" s="41"/>
      <c r="N52" s="53"/>
      <c r="O52" s="54"/>
      <c r="P52" s="55"/>
      <c r="Q52" s="56"/>
      <c r="R52" s="55"/>
    </row>
    <row r="53" spans="1:18" ht="14.25" customHeight="1" thickBot="1">
      <c r="A53" s="127"/>
      <c r="B53" s="127"/>
      <c r="C53" s="127"/>
      <c r="D53" s="127"/>
      <c r="E53" s="127"/>
      <c r="F53" s="127"/>
      <c r="G53" s="127"/>
      <c r="H53" s="127"/>
      <c r="I53" s="127"/>
      <c r="J53" s="127"/>
      <c r="K53" s="127"/>
      <c r="L53" s="41"/>
      <c r="M53" s="41"/>
      <c r="N53" s="53"/>
      <c r="O53" s="54"/>
      <c r="P53" s="55"/>
      <c r="Q53" s="56"/>
      <c r="R53" s="55"/>
    </row>
    <row r="54" spans="1:18" ht="14.25" customHeight="1" thickTop="1" thickBot="1">
      <c r="A54" s="272" t="s">
        <v>37</v>
      </c>
      <c r="B54" s="256" t="s">
        <v>38</v>
      </c>
      <c r="C54" s="258"/>
      <c r="D54" s="262" t="s">
        <v>0</v>
      </c>
      <c r="E54" s="155" t="s">
        <v>1</v>
      </c>
      <c r="F54" s="155"/>
      <c r="G54" s="156"/>
      <c r="H54" s="230" t="s">
        <v>34</v>
      </c>
      <c r="I54" s="231"/>
      <c r="J54" s="232"/>
      <c r="K54" s="237" t="s">
        <v>51</v>
      </c>
      <c r="L54" s="238"/>
      <c r="M54" s="41"/>
      <c r="N54" s="53"/>
      <c r="O54" s="54"/>
      <c r="P54" s="55"/>
      <c r="Q54" s="56"/>
      <c r="R54" s="55"/>
    </row>
    <row r="55" spans="1:18" ht="14.25" customHeight="1" thickTop="1" thickBot="1">
      <c r="A55" s="273"/>
      <c r="B55" s="257"/>
      <c r="C55" s="259"/>
      <c r="D55" s="263"/>
      <c r="E55" s="150"/>
      <c r="F55" s="150"/>
      <c r="G55" s="261"/>
      <c r="H55" s="78" t="s">
        <v>3</v>
      </c>
      <c r="I55" s="42" t="s">
        <v>58</v>
      </c>
      <c r="J55" s="69" t="s">
        <v>59</v>
      </c>
      <c r="K55" s="237"/>
      <c r="L55" s="238"/>
      <c r="M55" s="41"/>
      <c r="N55" s="53"/>
      <c r="O55" s="54"/>
      <c r="P55" s="55"/>
      <c r="Q55" s="56"/>
      <c r="R55" s="55"/>
    </row>
    <row r="56" spans="1:18" ht="14.25" customHeight="1" thickTop="1" thickBot="1">
      <c r="A56" s="271" t="s">
        <v>16</v>
      </c>
      <c r="B56" s="265" t="s">
        <v>17</v>
      </c>
      <c r="C56" s="266"/>
      <c r="D56" s="268">
        <v>2</v>
      </c>
      <c r="E56" s="163" t="s">
        <v>65</v>
      </c>
      <c r="F56" s="23">
        <v>0</v>
      </c>
      <c r="G56" s="24"/>
      <c r="H56" s="252">
        <v>0</v>
      </c>
      <c r="I56" s="225">
        <v>0</v>
      </c>
      <c r="J56" s="227">
        <v>0</v>
      </c>
      <c r="K56" s="241">
        <v>2</v>
      </c>
      <c r="L56" s="242"/>
      <c r="M56" s="41"/>
      <c r="N56" s="53"/>
      <c r="O56" s="54"/>
      <c r="P56" s="55"/>
      <c r="Q56" s="56"/>
      <c r="R56" s="55"/>
    </row>
    <row r="57" spans="1:18" ht="14.25" customHeight="1" thickBot="1">
      <c r="A57" s="236"/>
      <c r="B57" s="248"/>
      <c r="C57" s="267"/>
      <c r="D57" s="269"/>
      <c r="E57" s="164"/>
      <c r="F57" s="26">
        <v>0</v>
      </c>
      <c r="G57" s="27"/>
      <c r="H57" s="253"/>
      <c r="I57" s="226"/>
      <c r="J57" s="228"/>
      <c r="K57" s="243"/>
      <c r="L57" s="244"/>
      <c r="M57" s="41"/>
      <c r="N57" s="53"/>
      <c r="O57" s="54"/>
      <c r="P57" s="55"/>
      <c r="Q57" s="56"/>
      <c r="R57" s="55"/>
    </row>
    <row r="58" spans="1:18" ht="14.25" customHeight="1" thickBot="1">
      <c r="A58" s="236" t="s">
        <v>26</v>
      </c>
      <c r="B58" s="248" t="s">
        <v>10</v>
      </c>
      <c r="C58" s="250"/>
      <c r="D58" s="269">
        <v>9</v>
      </c>
      <c r="E58" s="185" t="s">
        <v>66</v>
      </c>
      <c r="F58" s="30">
        <v>4</v>
      </c>
      <c r="G58" s="31"/>
      <c r="H58" s="278">
        <v>4</v>
      </c>
      <c r="I58" s="280">
        <v>12</v>
      </c>
      <c r="J58" s="276">
        <v>0</v>
      </c>
      <c r="K58" s="243">
        <v>1</v>
      </c>
      <c r="L58" s="244"/>
      <c r="M58" s="41"/>
      <c r="N58" s="53"/>
      <c r="O58" s="54"/>
      <c r="P58" s="55"/>
      <c r="Q58" s="56"/>
      <c r="R58" s="55"/>
    </row>
    <row r="59" spans="1:18" ht="14.25" customHeight="1" thickBot="1">
      <c r="A59" s="275"/>
      <c r="B59" s="249"/>
      <c r="C59" s="251"/>
      <c r="D59" s="270"/>
      <c r="E59" s="194"/>
      <c r="F59" s="33">
        <v>12</v>
      </c>
      <c r="G59" s="34"/>
      <c r="H59" s="279"/>
      <c r="I59" s="281"/>
      <c r="J59" s="277"/>
      <c r="K59" s="246"/>
      <c r="L59" s="247"/>
      <c r="M59" s="41"/>
      <c r="N59" s="53"/>
      <c r="O59" s="54"/>
      <c r="P59" s="55"/>
      <c r="Q59" s="56"/>
      <c r="R59" s="55"/>
    </row>
    <row r="60" spans="1:18" ht="14.25" customHeight="1" thickTop="1">
      <c r="A60" s="50"/>
      <c r="B60" s="50"/>
      <c r="C60" s="50"/>
      <c r="D60" s="51"/>
      <c r="E60" s="52"/>
      <c r="F60" s="41"/>
      <c r="G60" s="41"/>
      <c r="H60" s="52"/>
      <c r="I60" s="41"/>
      <c r="J60" s="41"/>
      <c r="K60" s="52"/>
      <c r="L60" s="41"/>
      <c r="M60" s="41"/>
      <c r="N60" s="53"/>
      <c r="O60" s="54"/>
      <c r="P60" s="55"/>
      <c r="Q60" s="56"/>
      <c r="R60" s="55"/>
    </row>
    <row r="61" spans="1:18" ht="14.25" customHeight="1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5"/>
      <c r="Q61" s="56"/>
      <c r="R61" s="55"/>
    </row>
    <row r="62" spans="1:18" ht="14.25" customHeight="1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5"/>
      <c r="Q62" s="56"/>
      <c r="R62" s="55"/>
    </row>
    <row r="63" spans="1:18" ht="14.25" customHeight="1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5"/>
      <c r="Q63" s="56"/>
      <c r="R63" s="55"/>
    </row>
    <row r="64" spans="1:18" ht="14.25" customHeight="1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5"/>
      <c r="Q64" s="56"/>
      <c r="R64" s="55"/>
    </row>
  </sheetData>
  <mergeCells count="190"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N22:N23"/>
    <mergeCell ref="O22:O23"/>
    <mergeCell ref="A26:A27"/>
    <mergeCell ref="A1:R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R10:R11"/>
    <mergeCell ref="K9:M9"/>
    <mergeCell ref="P10:P11"/>
    <mergeCell ref="Q10:Q11"/>
    <mergeCell ref="E10:E11"/>
    <mergeCell ref="H10:H11"/>
    <mergeCell ref="K10:K11"/>
    <mergeCell ref="Q22:Q23"/>
    <mergeCell ref="H14:H15"/>
    <mergeCell ref="K14:K15"/>
    <mergeCell ref="R12:R13"/>
    <mergeCell ref="R14:R15"/>
    <mergeCell ref="R22:R23"/>
    <mergeCell ref="K16:K1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I46:I47"/>
    <mergeCell ref="J46:J47"/>
    <mergeCell ref="Q28:Q29"/>
    <mergeCell ref="R28:R29"/>
    <mergeCell ref="R26:R27"/>
    <mergeCell ref="H44:J44"/>
    <mergeCell ref="R24:R25"/>
    <mergeCell ref="Q14:Q15"/>
    <mergeCell ref="Q12:Q13"/>
    <mergeCell ref="Q26:Q27"/>
    <mergeCell ref="Q16:Q17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11"/>
  <dimension ref="A1:S28"/>
  <sheetViews>
    <sheetView workbookViewId="0">
      <selection activeCell="M18" sqref="M18"/>
    </sheetView>
  </sheetViews>
  <sheetFormatPr defaultRowHeight="12.75"/>
  <cols>
    <col min="1" max="1" width="8.85546875" style="82" customWidth="1"/>
    <col min="2" max="2" width="7.140625" style="82" customWidth="1"/>
    <col min="3" max="3" width="9.140625" style="82" customWidth="1"/>
    <col min="4" max="4" width="10" style="82" customWidth="1"/>
    <col min="5" max="5" width="9.140625" style="82"/>
    <col min="6" max="6" width="10.7109375" style="82" customWidth="1"/>
    <col min="7" max="7" width="4.140625" style="82" customWidth="1"/>
    <col min="8" max="8" width="9.140625" style="82"/>
    <col min="9" max="9" width="11.42578125" style="82" bestFit="1" customWidth="1"/>
    <col min="10" max="10" width="9.140625" style="82"/>
    <col min="11" max="11" width="10.7109375" style="82" customWidth="1"/>
  </cols>
  <sheetData>
    <row r="1" spans="1:19" ht="45">
      <c r="B1" s="292" t="str">
        <f>[1]List1!$A$274</f>
        <v>Informační tabule</v>
      </c>
      <c r="C1" s="292"/>
      <c r="D1" s="292"/>
      <c r="E1" s="292"/>
      <c r="F1" s="292"/>
      <c r="G1" s="292"/>
      <c r="H1" s="292"/>
      <c r="I1" s="292"/>
      <c r="J1" s="292"/>
      <c r="K1" s="292"/>
    </row>
    <row r="3" spans="1:19" ht="15.75">
      <c r="B3" s="293" t="e">
        <f>#REF!</f>
        <v>#REF!</v>
      </c>
      <c r="C3" s="293"/>
      <c r="D3" s="293"/>
      <c r="E3" s="293"/>
      <c r="F3" s="133" t="e">
        <f>#REF!</f>
        <v>#REF!</v>
      </c>
      <c r="G3" s="133"/>
      <c r="H3" s="134"/>
      <c r="I3" s="135" t="e">
        <f>#REF!</f>
        <v>#REF!</v>
      </c>
      <c r="J3" s="140" t="e">
        <f>#REF!</f>
        <v>#REF!</v>
      </c>
      <c r="P3" t="e">
        <f>B5</f>
        <v>#REF!</v>
      </c>
    </row>
    <row r="4" spans="1:19" ht="15.75">
      <c r="B4" s="140"/>
      <c r="C4" s="140"/>
      <c r="D4" s="140"/>
      <c r="E4" s="140"/>
      <c r="F4" s="133"/>
      <c r="G4" s="133"/>
      <c r="H4" s="134"/>
      <c r="I4" s="135"/>
      <c r="J4" s="140"/>
    </row>
    <row r="5" spans="1:19" ht="15.75">
      <c r="A5" s="146" t="e">
        <f>#REF!</f>
        <v>#REF!</v>
      </c>
      <c r="B5" s="140" t="e">
        <f>CONCATENATE((J3*10000+A5)," ",#REF!," kolo ",#REF!," ",#REF!)</f>
        <v>#REF!</v>
      </c>
      <c r="C5" s="140"/>
      <c r="D5" s="140"/>
      <c r="E5" s="140"/>
      <c r="F5" s="133"/>
      <c r="G5" s="133"/>
      <c r="H5" s="134" t="e">
        <f>CONCATENATE(#REF!)</f>
        <v>#REF!</v>
      </c>
      <c r="I5" s="135"/>
      <c r="J5" s="140" t="e">
        <f>CONCATENATE(#REF!)</f>
        <v>#REF!</v>
      </c>
      <c r="Q5" s="144"/>
      <c r="R5" s="141"/>
      <c r="S5" s="142"/>
    </row>
    <row r="7" spans="1:19" ht="25.5">
      <c r="A7" s="72" t="e">
        <f>#REF!</f>
        <v>#REF!</v>
      </c>
      <c r="B7" s="82" t="e">
        <f>#REF!</f>
        <v>#REF!</v>
      </c>
      <c r="C7" s="148" t="e">
        <f>#REF!</f>
        <v>#REF!</v>
      </c>
      <c r="D7" s="148"/>
      <c r="E7" s="148"/>
      <c r="F7" s="148"/>
      <c r="H7" s="148" t="e">
        <f>#REF!</f>
        <v>#REF!</v>
      </c>
      <c r="I7" s="148"/>
      <c r="J7" s="148"/>
      <c r="K7" s="148"/>
      <c r="Q7" s="143"/>
    </row>
    <row r="8" spans="1:19">
      <c r="A8" s="72"/>
      <c r="C8" s="137"/>
      <c r="D8" s="137"/>
      <c r="E8" s="137"/>
      <c r="F8" s="137"/>
      <c r="H8" s="137"/>
      <c r="I8" s="137"/>
      <c r="J8" s="137"/>
      <c r="K8" s="137"/>
    </row>
    <row r="9" spans="1:19" ht="15.75" customHeight="1">
      <c r="A9" s="137" t="e">
        <f>IF(#REF!="x",#REF!,(#REF!))</f>
        <v>#REF!</v>
      </c>
      <c r="B9" s="137" t="e">
        <f>IF(A9="","",(#REF!))</f>
        <v>#REF!</v>
      </c>
      <c r="C9" s="291" t="e">
        <f>IF(#REF!="x",'Tabulka finále'!A32,((IF(A9="",$O$7,(#REF!)))))</f>
        <v>#REF!</v>
      </c>
      <c r="D9" s="291"/>
      <c r="E9" s="291"/>
      <c r="F9" s="139" t="e">
        <f>IF(#REF!="x","",IF(A9="",$O$7,(#REF!)))</f>
        <v>#REF!</v>
      </c>
      <c r="G9" s="139"/>
      <c r="H9" s="291" t="e">
        <f>IF(#REF!="x","",IF(A9="",$O$7,(#REF!)))</f>
        <v>#REF!</v>
      </c>
      <c r="I9" s="291"/>
      <c r="J9" s="291"/>
      <c r="K9" s="139" t="e">
        <f>IF(#REF!="x","",IF(A9="",$O$7,(#REF!)))</f>
        <v>#REF!</v>
      </c>
    </row>
    <row r="10" spans="1:19" ht="15.75" customHeight="1">
      <c r="A10" s="137" t="e">
        <f>#REF!</f>
        <v>#REF!</v>
      </c>
      <c r="B10" s="137" t="e">
        <f>IF(A10="","",(#REF!))</f>
        <v>#REF!</v>
      </c>
      <c r="C10" s="291" t="e">
        <f>IF('Tabulka finále'!Q42="","",(IF('Tabulka finále'!Q32="","",(IF(#REF!="x",'Tabulka finále'!A36,IF(A10="",$O$7,(#REF!)))))))</f>
        <v>#REF!</v>
      </c>
      <c r="D10" s="291"/>
      <c r="E10" s="291"/>
      <c r="F10" s="139" t="e">
        <f>IF('Tabulka finále'!Q42="","",(IF('Tabulka finále'!Q32="","",(IF(#REF!="x",'Tabulka finále'!B36,IF(A10="",$O$7,(#REF!)))))))</f>
        <v>#REF!</v>
      </c>
      <c r="G10" s="139"/>
      <c r="H10" s="291" t="e">
        <f>IF('Tabulka finále'!Q42="","",(IF('Tabulka finále'!Q32="","",(IF(#REF!="x",'Tabulka finále'!A38,IF(A10="",$O$7,(#REF!)))))))</f>
        <v>#REF!</v>
      </c>
      <c r="I10" s="291"/>
      <c r="J10" s="291"/>
      <c r="K10" s="139" t="e">
        <f>IF('Tabulka finále'!Q42="","",(IF('Tabulka finále'!Q32="","",(IF(#REF!="x",'Tabulka finále'!B38,IF(A10="",$O$7,(#REF!)))))))</f>
        <v>#REF!</v>
      </c>
    </row>
    <row r="11" spans="1:19" ht="15.75" customHeight="1">
      <c r="A11" s="137" t="e">
        <f>#REF!</f>
        <v>#REF!</v>
      </c>
      <c r="B11" s="137" t="e">
        <f>IF(A11="","",(#REF!))</f>
        <v>#REF!</v>
      </c>
      <c r="C11" s="291" t="e">
        <f>IF(A11="",$O$7,(#REF!))</f>
        <v>#REF!</v>
      </c>
      <c r="D11" s="291"/>
      <c r="E11" s="291"/>
      <c r="F11" s="139" t="e">
        <f>IF(A11="",$O$7,(#REF!))</f>
        <v>#REF!</v>
      </c>
      <c r="G11" s="139"/>
      <c r="H11" s="291" t="e">
        <f>IF(A11="",$O$7,(#REF!))</f>
        <v>#REF!</v>
      </c>
      <c r="I11" s="291"/>
      <c r="J11" s="291"/>
      <c r="K11" s="139" t="e">
        <f>IF(A11="",$O$7,(#REF!))</f>
        <v>#REF!</v>
      </c>
    </row>
    <row r="12" spans="1:19" ht="15.75" customHeight="1">
      <c r="A12" s="137" t="e">
        <f>IF(#REF!="x",(#REF!+1),(#REF!))</f>
        <v>#REF!</v>
      </c>
      <c r="B12" s="137" t="e">
        <f>IF(A12="","",(#REF!))</f>
        <v>#REF!</v>
      </c>
      <c r="C12" s="291" t="e">
        <f>IF(#REF!="x",'Tabulka finále'!A42,(IF(A12="",$O$7,(#REF!))))</f>
        <v>#REF!</v>
      </c>
      <c r="D12" s="291"/>
      <c r="E12" s="291"/>
      <c r="F12" s="139" t="e">
        <f>IF(#REF!="x","",IF(A12="",$O$7,(#REF!)))</f>
        <v>#REF!</v>
      </c>
      <c r="G12" s="139"/>
      <c r="H12" s="291" t="e">
        <f>IF(#REF!="x","",IF(A12="",$O$7,(#REF!)))</f>
        <v>#REF!</v>
      </c>
      <c r="I12" s="291"/>
      <c r="J12" s="291"/>
      <c r="K12" s="139" t="e">
        <f>IF(#REF!="x","",IF(A12="",$O$7,(#REF!)))</f>
        <v>#REF!</v>
      </c>
    </row>
    <row r="13" spans="1:19" ht="15.75" customHeight="1">
      <c r="A13" s="145" t="e">
        <f>IF(#REF!="x",(#REF!+1),(#REF!))</f>
        <v>#REF!</v>
      </c>
      <c r="B13" s="137" t="e">
        <f>IF(A13="","",(#REF!))</f>
        <v>#REF!</v>
      </c>
      <c r="C13" s="291" t="e">
        <f>IF(#REF!="x",'Tabulka finále'!A43,(IF(A13="",$O$7,(#REF!))))</f>
        <v>#REF!</v>
      </c>
      <c r="D13" s="291"/>
      <c r="E13" s="291"/>
      <c r="F13" s="139" t="e">
        <f>IF('Tabulka finále'!Q42="","",(IF(#REF!="x",'Tabulka finále'!B46,IF(A13="",$O$7,(#REF!)))))</f>
        <v>#REF!</v>
      </c>
      <c r="G13" s="139"/>
      <c r="H13" s="291" t="e">
        <f>IF('Tabulka finále'!Q42="","",(IF(#REF!="x",'Tabulka finále'!A48,IF(A13="",$O$7,(#REF!)))))</f>
        <v>#REF!</v>
      </c>
      <c r="I13" s="291"/>
      <c r="J13" s="291"/>
      <c r="K13" s="139" t="e">
        <f>IF('Tabulka finále'!Q42="","",(IF(#REF!="x",'Tabulka finále'!B48,IF(A13="",$O$7,(#REF!)))))</f>
        <v>#REF!</v>
      </c>
    </row>
    <row r="14" spans="1:19" ht="15.75" customHeight="1">
      <c r="A14" s="145" t="e">
        <f>IF(#REF!="x",(#REF!+1),(#REF!))</f>
        <v>#REF!</v>
      </c>
      <c r="B14" s="137" t="e">
        <f>IF(A14="","",(#REF!))</f>
        <v>#REF!</v>
      </c>
      <c r="C14" s="291" t="e">
        <f>IF(#REF!="x",'Tabulka finále'!A44,(IF(A14="",$O$7,(#REF!))))</f>
        <v>#REF!</v>
      </c>
      <c r="D14" s="291"/>
      <c r="E14" s="291"/>
      <c r="F14" s="139" t="e">
        <f>IF(A14="",$O$7,(#REF!))</f>
        <v>#REF!</v>
      </c>
      <c r="G14" s="139"/>
      <c r="H14" s="291" t="e">
        <f>IF(A14="",$O$7,(#REF!))</f>
        <v>#REF!</v>
      </c>
      <c r="I14" s="291"/>
      <c r="J14" s="291"/>
      <c r="K14" s="139" t="e">
        <f>IF(A14="",$O$7,(#REF!))</f>
        <v>#REF!</v>
      </c>
    </row>
    <row r="15" spans="1:19" ht="15.75" customHeight="1">
      <c r="A15" s="137" t="e">
        <f>IF(#REF!="x",(#REF!+1),#REF!)</f>
        <v>#REF!</v>
      </c>
      <c r="B15" s="137" t="e">
        <f>IF(A15="","",(#REF!))</f>
        <v>#REF!</v>
      </c>
      <c r="C15" s="291" t="e">
        <f>IF(#REF!="x",'Tabulka finále'!A45,(IF(A15="",$O$7,(#REF!))))</f>
        <v>#REF!</v>
      </c>
      <c r="D15" s="291"/>
      <c r="E15" s="291"/>
      <c r="F15" s="139" t="e">
        <f>IF(#REF!="x","",IF(A15="",$O$7,(#REF!)))</f>
        <v>#REF!</v>
      </c>
      <c r="G15" s="139"/>
      <c r="H15" s="291" t="e">
        <f>IF(#REF!="x","",IF(A15="",$O$7,(#REF!)))</f>
        <v>#REF!</v>
      </c>
      <c r="I15" s="291"/>
      <c r="J15" s="291"/>
      <c r="K15" s="139" t="e">
        <f>IF(#REF!="x","",IF(A15="",$O$7,(#REF!)))</f>
        <v>#REF!</v>
      </c>
    </row>
    <row r="16" spans="1:19" ht="15.75" customHeight="1">
      <c r="A16" s="137" t="e">
        <f>#REF!</f>
        <v>#REF!</v>
      </c>
      <c r="B16" s="137" t="e">
        <f>IF(A16="","",(#REF!))</f>
        <v>#REF!</v>
      </c>
      <c r="C16" s="291" t="e">
        <f>IF(#REF!="x",'Tabulka finále'!A46,(IF(A16="",$O$7,(#REF!))))</f>
        <v>#REF!</v>
      </c>
      <c r="D16" s="291"/>
      <c r="E16" s="291"/>
      <c r="F16" s="139" t="e">
        <f>IF(#REF!="x",'Tabulka finále'!B56,IF(A16="",$O$7,(#REF!)))</f>
        <v>#REF!</v>
      </c>
      <c r="G16" s="139"/>
      <c r="H16" s="291" t="e">
        <f>IF(#REF!="x",'Tabulka finále'!A58,IF(A16="",$O$7,(#REF!)))</f>
        <v>#REF!</v>
      </c>
      <c r="I16" s="291"/>
      <c r="J16" s="291"/>
      <c r="K16" s="139" t="e">
        <f>IF(#REF!="x",'Tabulka finále'!B58,IF(A16="",$O$7,(#REF!)))</f>
        <v>#REF!</v>
      </c>
    </row>
    <row r="17" spans="1:11" ht="15.75" customHeight="1">
      <c r="A17" s="137" t="e">
        <f>#REF!</f>
        <v>#REF!</v>
      </c>
      <c r="B17" s="137" t="e">
        <f>IF(A17="","",(#REF!))</f>
        <v>#REF!</v>
      </c>
      <c r="C17" s="291" t="e">
        <f>IF(#REF!="x",'Tabulka finále'!A47,(IF(A17="",$O$7,(#REF!))))</f>
        <v>#REF!</v>
      </c>
      <c r="D17" s="291"/>
      <c r="E17" s="291"/>
      <c r="F17" s="139" t="e">
        <f>IF(A17="",$O$7,(#REF!))</f>
        <v>#REF!</v>
      </c>
      <c r="G17" s="139"/>
      <c r="H17" s="291" t="e">
        <f>IF(A17="",$O$7,(#REF!))</f>
        <v>#REF!</v>
      </c>
      <c r="I17" s="291"/>
      <c r="J17" s="291"/>
      <c r="K17" s="139" t="e">
        <f>IF(A17="",$O$7,(#REF!))</f>
        <v>#REF!</v>
      </c>
    </row>
    <row r="18" spans="1:11" ht="15.75" customHeight="1">
      <c r="A18" s="137" t="e">
        <f>#REF!</f>
        <v>#REF!</v>
      </c>
      <c r="B18" s="137" t="e">
        <f>IF(A18="","",(#REF!))</f>
        <v>#REF!</v>
      </c>
      <c r="C18" s="291" t="e">
        <f>IF(#REF!="x",'Tabulka finále'!A48,(IF(A18="",$O$7,(#REF!))))</f>
        <v>#REF!</v>
      </c>
      <c r="D18" s="291"/>
      <c r="E18" s="291"/>
      <c r="F18" s="139" t="e">
        <f>IF(A18="",$O$7,(#REF!))</f>
        <v>#REF!</v>
      </c>
      <c r="G18" s="139"/>
      <c r="H18" s="291" t="e">
        <f>IF(A18="",$O$7,(#REF!))</f>
        <v>#REF!</v>
      </c>
      <c r="I18" s="291"/>
      <c r="J18" s="291"/>
      <c r="K18" s="139" t="e">
        <f>IF(A18="",$O$7,(#REF!))</f>
        <v>#REF!</v>
      </c>
    </row>
    <row r="19" spans="1:11" ht="15.75" customHeight="1">
      <c r="A19" s="137" t="e">
        <f>#REF!</f>
        <v>#REF!</v>
      </c>
      <c r="B19" s="137" t="e">
        <f>IF(A19="","",(#REF!))</f>
        <v>#REF!</v>
      </c>
      <c r="C19" s="291" t="e">
        <f>IF(#REF!="x",'Tabulka finále'!A49,(IF(A19="",$O$7,(#REF!))))</f>
        <v>#REF!</v>
      </c>
      <c r="D19" s="291"/>
      <c r="E19" s="291"/>
      <c r="F19" s="139" t="e">
        <f>IF(A19="",$O$7,(#REF!))</f>
        <v>#REF!</v>
      </c>
      <c r="G19" s="139"/>
      <c r="H19" s="291" t="e">
        <f>IF(A19="",$O$7,(#REF!))</f>
        <v>#REF!</v>
      </c>
      <c r="I19" s="291"/>
      <c r="J19" s="291"/>
      <c r="K19" s="139" t="e">
        <f>IF(A19="",$O$7,(#REF!))</f>
        <v>#REF!</v>
      </c>
    </row>
    <row r="20" spans="1:11" ht="15.75" customHeight="1">
      <c r="A20" s="137" t="e">
        <f>#REF!</f>
        <v>#REF!</v>
      </c>
      <c r="B20" s="137" t="e">
        <f>IF(A20="","",(#REF!))</f>
        <v>#REF!</v>
      </c>
      <c r="C20" s="291" t="e">
        <f>IF(#REF!="x",'Tabulka finále'!A50,(IF(A20="",$O$7,(#REF!))))</f>
        <v>#REF!</v>
      </c>
      <c r="D20" s="291"/>
      <c r="E20" s="291"/>
      <c r="F20" s="139" t="e">
        <f>IF(A20="",$O$7,(#REF!))</f>
        <v>#REF!</v>
      </c>
      <c r="G20" s="139"/>
      <c r="H20" s="291" t="e">
        <f>IF(A20="",$O$7,(#REF!))</f>
        <v>#REF!</v>
      </c>
      <c r="I20" s="291"/>
      <c r="J20" s="291"/>
      <c r="K20" s="139" t="e">
        <f>IF(A20="",$O$7,(#REF!))</f>
        <v>#REF!</v>
      </c>
    </row>
    <row r="21" spans="1:11" ht="15.75" customHeight="1">
      <c r="A21" s="137" t="e">
        <f>#REF!</f>
        <v>#REF!</v>
      </c>
      <c r="B21" s="137" t="e">
        <f>IF(A21="","",(#REF!))</f>
        <v>#REF!</v>
      </c>
      <c r="C21" s="291" t="e">
        <f>IF(#REF!="x",'Tabulka finále'!A51,(IF(A21="",$O$7,(#REF!))))</f>
        <v>#REF!</v>
      </c>
      <c r="D21" s="291"/>
      <c r="E21" s="291"/>
      <c r="F21" s="139" t="e">
        <f>IF(A21="",$O$7,(#REF!))</f>
        <v>#REF!</v>
      </c>
      <c r="G21" s="139"/>
      <c r="H21" s="291" t="e">
        <f>IF(A21="",$O$7,(#REF!))</f>
        <v>#REF!</v>
      </c>
      <c r="I21" s="291"/>
      <c r="J21" s="291"/>
      <c r="K21" s="139" t="e">
        <f>IF(A21="",$O$7,(#REF!))</f>
        <v>#REF!</v>
      </c>
    </row>
    <row r="22" spans="1:11" ht="15.75" customHeight="1">
      <c r="A22" s="137" t="e">
        <f>#REF!</f>
        <v>#REF!</v>
      </c>
      <c r="B22" s="137" t="e">
        <f>IF(A22="","",(#REF!))</f>
        <v>#REF!</v>
      </c>
      <c r="C22" s="291" t="e">
        <f>IF(#REF!="x",'Tabulka finále'!A52,(IF(A22="",$O$7,(#REF!))))</f>
        <v>#REF!</v>
      </c>
      <c r="D22" s="291"/>
      <c r="E22" s="291"/>
      <c r="F22" s="139" t="e">
        <f>IF(A22="",$O$7,(#REF!))</f>
        <v>#REF!</v>
      </c>
      <c r="G22" s="139"/>
      <c r="H22" s="291" t="e">
        <f>IF(A22="",$O$7,(#REF!))</f>
        <v>#REF!</v>
      </c>
      <c r="I22" s="291"/>
      <c r="J22" s="291"/>
      <c r="K22" s="139" t="e">
        <f>IF(A22="",$O$7,(#REF!))</f>
        <v>#REF!</v>
      </c>
    </row>
    <row r="23" spans="1:11" ht="15.75" customHeight="1">
      <c r="A23" s="137" t="e">
        <f>#REF!</f>
        <v>#REF!</v>
      </c>
      <c r="B23" s="137" t="e">
        <f>IF(A23="","",(#REF!))</f>
        <v>#REF!</v>
      </c>
      <c r="C23" s="291" t="e">
        <f>IF(#REF!="x",'Tabulka finále'!A53,(IF(A23="",$O$7,(#REF!))))</f>
        <v>#REF!</v>
      </c>
      <c r="D23" s="291"/>
      <c r="E23" s="291"/>
      <c r="F23" s="139" t="e">
        <f>IF(A23="",$O$7,(#REF!))</f>
        <v>#REF!</v>
      </c>
      <c r="G23" s="139"/>
      <c r="H23" s="291" t="e">
        <f>IF(A23="",$O$7,(#REF!))</f>
        <v>#REF!</v>
      </c>
      <c r="I23" s="291"/>
      <c r="J23" s="291"/>
      <c r="K23" s="139" t="e">
        <f>IF(A23="",$O$7,(#REF!))</f>
        <v>#REF!</v>
      </c>
    </row>
    <row r="24" spans="1:11" ht="15.75" customHeight="1">
      <c r="A24" s="137" t="e">
        <f>#REF!</f>
        <v>#REF!</v>
      </c>
      <c r="B24" s="137" t="e">
        <f>IF(A24="","",(#REF!))</f>
        <v>#REF!</v>
      </c>
      <c r="C24" s="291" t="e">
        <f>IF(#REF!="x",'Tabulka finále'!A54,(IF(A24="",$O$7,(#REF!))))</f>
        <v>#REF!</v>
      </c>
      <c r="D24" s="291"/>
      <c r="E24" s="291"/>
      <c r="F24" s="139" t="e">
        <f>IF(A24="",$O$7,(#REF!))</f>
        <v>#REF!</v>
      </c>
      <c r="G24" s="139"/>
      <c r="H24" s="291" t="e">
        <f>IF(A24="",$O$7,(#REF!))</f>
        <v>#REF!</v>
      </c>
      <c r="I24" s="291"/>
      <c r="J24" s="291"/>
      <c r="K24" s="139" t="e">
        <f>IF(A24="",$O$7,(#REF!))</f>
        <v>#REF!</v>
      </c>
    </row>
    <row r="25" spans="1:11">
      <c r="B25" s="137"/>
      <c r="C25" s="290"/>
      <c r="D25" s="290"/>
      <c r="E25" s="290"/>
      <c r="F25" s="138"/>
      <c r="G25" s="138"/>
      <c r="H25" s="290"/>
      <c r="I25" s="290"/>
      <c r="J25" s="290"/>
      <c r="K25" s="138"/>
    </row>
    <row r="26" spans="1:11">
      <c r="B26" s="137"/>
      <c r="C26" s="290"/>
      <c r="D26" s="290"/>
      <c r="E26" s="290"/>
      <c r="F26" s="138"/>
      <c r="G26" s="138"/>
      <c r="H26" s="290"/>
      <c r="I26" s="290"/>
      <c r="J26" s="290"/>
      <c r="K26" s="138"/>
    </row>
    <row r="27" spans="1:11">
      <c r="B27" s="137"/>
      <c r="C27" s="290"/>
      <c r="D27" s="290"/>
      <c r="E27" s="290"/>
      <c r="F27" s="138"/>
      <c r="G27" s="138"/>
      <c r="H27" s="290"/>
      <c r="I27" s="290"/>
      <c r="J27" s="290"/>
      <c r="K27" s="138"/>
    </row>
    <row r="28" spans="1:11">
      <c r="B28" s="137"/>
      <c r="C28" s="290"/>
      <c r="D28" s="290"/>
      <c r="E28" s="290"/>
      <c r="F28" s="138"/>
      <c r="G28" s="138"/>
      <c r="H28" s="290"/>
      <c r="I28" s="290"/>
      <c r="J28" s="290"/>
      <c r="K28" s="138"/>
    </row>
  </sheetData>
  <mergeCells count="44">
    <mergeCell ref="B1:K1"/>
    <mergeCell ref="B3:E3"/>
    <mergeCell ref="C7:F7"/>
    <mergeCell ref="H7:K7"/>
    <mergeCell ref="C9:E9"/>
    <mergeCell ref="H9:J9"/>
    <mergeCell ref="C10:E10"/>
    <mergeCell ref="H10:J10"/>
    <mergeCell ref="C11:E11"/>
    <mergeCell ref="H11:J11"/>
    <mergeCell ref="C12:E12"/>
    <mergeCell ref="H12:J12"/>
    <mergeCell ref="C13:E13"/>
    <mergeCell ref="H13:J13"/>
    <mergeCell ref="C14:E14"/>
    <mergeCell ref="H14:J14"/>
    <mergeCell ref="C15:E15"/>
    <mergeCell ref="H15:J15"/>
    <mergeCell ref="C16:E16"/>
    <mergeCell ref="H16:J16"/>
    <mergeCell ref="C17:E17"/>
    <mergeCell ref="H17:J17"/>
    <mergeCell ref="C18:E18"/>
    <mergeCell ref="H18:J18"/>
    <mergeCell ref="C19:E19"/>
    <mergeCell ref="H19:J19"/>
    <mergeCell ref="C20:E20"/>
    <mergeCell ref="H20:J20"/>
    <mergeCell ref="C21:E21"/>
    <mergeCell ref="H21:J21"/>
    <mergeCell ref="C22:E22"/>
    <mergeCell ref="H22:J22"/>
    <mergeCell ref="C23:E23"/>
    <mergeCell ref="H23:J23"/>
    <mergeCell ref="C24:E24"/>
    <mergeCell ref="H24:J24"/>
    <mergeCell ref="C28:E28"/>
    <mergeCell ref="H28:J28"/>
    <mergeCell ref="C25:E25"/>
    <mergeCell ref="H25:J25"/>
    <mergeCell ref="C26:E26"/>
    <mergeCell ref="H26:J26"/>
    <mergeCell ref="C27:E27"/>
    <mergeCell ref="H27:J27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2023-05-13T15:08:46Z</cp:lastPrinted>
  <dcterms:created xsi:type="dcterms:W3CDTF">2002-01-25T08:02:23Z</dcterms:created>
  <dcterms:modified xsi:type="dcterms:W3CDTF">2023-05-14T09:22:36Z</dcterms:modified>
</cp:coreProperties>
</file>