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pořadi" sheetId="21" state="hidden" r:id="rId5"/>
  </sheets>
  <externalReferences>
    <externalReference r:id="rId6"/>
    <externalReference r:id="rId7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zápasníků'!$A$1:$C$27</definedName>
    <definedName name="_xlnm.Print_Area" localSheetId="3">'Tabulka finále'!$A$1:$R$59</definedName>
    <definedName name="_xlnm.Print_Area" localSheetId="2">'Tabulka kvalifikace'!$A$1:$AE$56</definedName>
    <definedName name="_xlnm.Print_Area" localSheetId="1">'Vážní listina'!$A$1:$I$26</definedName>
  </definedNames>
  <calcPr calcId="125725"/>
</workbook>
</file>

<file path=xl/calcChain.xml><?xml version="1.0" encoding="utf-8"?>
<calcChain xmlns="http://schemas.openxmlformats.org/spreadsheetml/2006/main">
  <c r="Q54" i="21"/>
  <c r="P54"/>
  <c r="Q53"/>
  <c r="P53"/>
  <c r="Q52"/>
  <c r="P52"/>
  <c r="Q51"/>
  <c r="P51"/>
  <c r="Q50"/>
  <c r="P50"/>
  <c r="Q49"/>
  <c r="P49"/>
  <c r="Q48"/>
  <c r="P48"/>
  <c r="Q47"/>
  <c r="P47"/>
  <c r="Q46"/>
  <c r="P46"/>
  <c r="Q45"/>
  <c r="P45"/>
  <c r="Q44"/>
  <c r="P44"/>
  <c r="Q43"/>
  <c r="P43"/>
  <c r="Q42"/>
  <c r="P42"/>
  <c r="Q41"/>
  <c r="P41"/>
  <c r="Q40"/>
  <c r="P40"/>
  <c r="Q39"/>
  <c r="P39"/>
  <c r="Q38"/>
  <c r="P38"/>
  <c r="Q37"/>
  <c r="P37"/>
  <c r="Q36"/>
  <c r="P36"/>
  <c r="Q35"/>
  <c r="P35"/>
  <c r="Q34"/>
  <c r="P34"/>
  <c r="Q33"/>
  <c r="P33"/>
  <c r="Q32"/>
  <c r="P32"/>
  <c r="Q31"/>
  <c r="P31"/>
  <c r="Q30"/>
  <c r="P30"/>
  <c r="Q29"/>
  <c r="P29"/>
  <c r="Q28"/>
  <c r="P28"/>
  <c r="Q27"/>
  <c r="P27"/>
  <c r="Q26"/>
  <c r="P26"/>
  <c r="Q25"/>
  <c r="P25"/>
  <c r="Q24"/>
  <c r="P24"/>
  <c r="Q23"/>
  <c r="P23"/>
  <c r="Q22"/>
  <c r="P22"/>
  <c r="Q21"/>
  <c r="P21"/>
  <c r="Q20"/>
  <c r="P20"/>
  <c r="Q19"/>
  <c r="P19"/>
  <c r="Q18"/>
  <c r="P18"/>
  <c r="Q17"/>
  <c r="P17"/>
  <c r="Q16"/>
  <c r="P16"/>
  <c r="Q15"/>
  <c r="P15"/>
  <c r="Q14"/>
  <c r="P14"/>
  <c r="Q13"/>
  <c r="P13"/>
  <c r="Q12"/>
  <c r="P12"/>
  <c r="Q11"/>
  <c r="P11"/>
  <c r="Q10"/>
  <c r="P10"/>
  <c r="Q9"/>
  <c r="P9"/>
  <c r="Q8"/>
  <c r="P8"/>
  <c r="Q7"/>
  <c r="P7"/>
  <c r="Q6"/>
  <c r="P6"/>
  <c r="Q5"/>
  <c r="P5"/>
  <c r="N54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8"/>
  <c r="M38"/>
  <c r="N37"/>
  <c r="M37"/>
  <c r="N36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N6"/>
  <c r="M6"/>
  <c r="N5"/>
  <c r="M5"/>
  <c r="K54"/>
  <c r="J54"/>
  <c r="K53"/>
  <c r="J53"/>
  <c r="K52"/>
  <c r="J52"/>
  <c r="K51"/>
  <c r="J51"/>
  <c r="K50"/>
  <c r="J50"/>
  <c r="K49"/>
  <c r="J49"/>
  <c r="K48"/>
  <c r="J48"/>
  <c r="K47"/>
  <c r="J47"/>
  <c r="K46"/>
  <c r="J46"/>
  <c r="K45"/>
  <c r="J45"/>
  <c r="K44"/>
  <c r="J44"/>
  <c r="K43"/>
  <c r="J43"/>
  <c r="K42"/>
  <c r="J42"/>
  <c r="K41"/>
  <c r="J41"/>
  <c r="K40"/>
  <c r="J40"/>
  <c r="K39"/>
  <c r="J39"/>
  <c r="K38"/>
  <c r="J38"/>
  <c r="K37"/>
  <c r="J37"/>
  <c r="K36"/>
  <c r="J36"/>
  <c r="K35"/>
  <c r="J35"/>
  <c r="K34"/>
  <c r="J34"/>
  <c r="K33"/>
  <c r="J33"/>
  <c r="K32"/>
  <c r="J32"/>
  <c r="K31"/>
  <c r="J31"/>
  <c r="K30"/>
  <c r="J30"/>
  <c r="K29"/>
  <c r="J29"/>
  <c r="K28"/>
  <c r="J28"/>
  <c r="K27"/>
  <c r="J27"/>
  <c r="K26"/>
  <c r="J26"/>
  <c r="K25"/>
  <c r="J25"/>
  <c r="K24"/>
  <c r="J24"/>
  <c r="K23"/>
  <c r="J23"/>
  <c r="K22"/>
  <c r="J22"/>
  <c r="K21"/>
  <c r="J21"/>
  <c r="K20"/>
  <c r="J20"/>
  <c r="K19"/>
  <c r="J19"/>
  <c r="K18"/>
  <c r="J18"/>
  <c r="K17"/>
  <c r="J17"/>
  <c r="K16"/>
  <c r="J16"/>
  <c r="K15"/>
  <c r="J15"/>
  <c r="K14"/>
  <c r="J14"/>
  <c r="K13"/>
  <c r="J13"/>
  <c r="K12"/>
  <c r="J12"/>
  <c r="K11"/>
  <c r="J11"/>
  <c r="K10"/>
  <c r="J10"/>
  <c r="K9"/>
  <c r="J9"/>
  <c r="K8"/>
  <c r="J8"/>
  <c r="K7"/>
  <c r="J7"/>
  <c r="K6"/>
  <c r="J6"/>
  <c r="K5"/>
  <c r="J5"/>
  <c r="G2"/>
  <c r="A1" l="1"/>
  <c r="B1" l="1"/>
  <c r="B5" s="1"/>
  <c r="A49" l="1"/>
  <c r="B54"/>
  <c r="C54" s="1"/>
  <c r="G54" s="1"/>
  <c r="B12"/>
  <c r="C12" s="1"/>
  <c r="B20"/>
  <c r="C20" s="1"/>
  <c r="B28"/>
  <c r="C28" s="1"/>
  <c r="G28" s="1"/>
  <c r="H28" s="1"/>
  <c r="B36"/>
  <c r="C36" s="1"/>
  <c r="B44"/>
  <c r="C44" s="1"/>
  <c r="G44" s="1"/>
  <c r="B52"/>
  <c r="C52" s="1"/>
  <c r="E52" s="1"/>
  <c r="A5"/>
  <c r="A13"/>
  <c r="A37"/>
  <c r="A45"/>
  <c r="A53"/>
  <c r="B8"/>
  <c r="C8" s="1"/>
  <c r="G8" s="1"/>
  <c r="H8" s="1"/>
  <c r="B16"/>
  <c r="C16" s="1"/>
  <c r="B24"/>
  <c r="C24" s="1"/>
  <c r="B32"/>
  <c r="C32" s="1"/>
  <c r="B40"/>
  <c r="C40" s="1"/>
  <c r="B48"/>
  <c r="C48" s="1"/>
  <c r="H48" s="1"/>
  <c r="A21"/>
  <c r="A29"/>
  <c r="A9"/>
  <c r="A17"/>
  <c r="A25"/>
  <c r="A33"/>
  <c r="A41"/>
  <c r="G16"/>
  <c r="H16" s="1"/>
  <c r="G20"/>
  <c r="H20" s="1"/>
  <c r="B11"/>
  <c r="C11" s="1"/>
  <c r="A12"/>
  <c r="B15"/>
  <c r="C15" s="1"/>
  <c r="A16"/>
  <c r="A24"/>
  <c r="B27"/>
  <c r="C27" s="1"/>
  <c r="A28"/>
  <c r="B31"/>
  <c r="C31" s="1"/>
  <c r="B35"/>
  <c r="C35" s="1"/>
  <c r="B39"/>
  <c r="C39" s="1"/>
  <c r="A40"/>
  <c r="B51"/>
  <c r="C51" s="1"/>
  <c r="C5"/>
  <c r="A6"/>
  <c r="B9"/>
  <c r="C9" s="1"/>
  <c r="A10"/>
  <c r="B13"/>
  <c r="C13" s="1"/>
  <c r="A14"/>
  <c r="B17"/>
  <c r="C17" s="1"/>
  <c r="A18"/>
  <c r="B21"/>
  <c r="C21" s="1"/>
  <c r="A22"/>
  <c r="B25"/>
  <c r="C25" s="1"/>
  <c r="A26"/>
  <c r="B29"/>
  <c r="C29" s="1"/>
  <c r="A30"/>
  <c r="B33"/>
  <c r="C33" s="1"/>
  <c r="A34"/>
  <c r="B37"/>
  <c r="C37" s="1"/>
  <c r="A38"/>
  <c r="B41"/>
  <c r="C41" s="1"/>
  <c r="A42"/>
  <c r="B45"/>
  <c r="C45" s="1"/>
  <c r="A46"/>
  <c r="B49"/>
  <c r="C49" s="1"/>
  <c r="A50"/>
  <c r="B53"/>
  <c r="C53" s="1"/>
  <c r="A54"/>
  <c r="B7"/>
  <c r="C7" s="1"/>
  <c r="A8"/>
  <c r="B19"/>
  <c r="C19" s="1"/>
  <c r="A20"/>
  <c r="B23"/>
  <c r="C23" s="1"/>
  <c r="A32"/>
  <c r="A36"/>
  <c r="B43"/>
  <c r="C43" s="1"/>
  <c r="A44"/>
  <c r="B47"/>
  <c r="C47" s="1"/>
  <c r="A48"/>
  <c r="A52"/>
  <c r="B6"/>
  <c r="C6" s="1"/>
  <c r="A7"/>
  <c r="B10"/>
  <c r="C10" s="1"/>
  <c r="A11"/>
  <c r="B14"/>
  <c r="C14" s="1"/>
  <c r="A15"/>
  <c r="B18"/>
  <c r="C18" s="1"/>
  <c r="A19"/>
  <c r="B22"/>
  <c r="C22" s="1"/>
  <c r="A23"/>
  <c r="B26"/>
  <c r="C26" s="1"/>
  <c r="A27"/>
  <c r="B30"/>
  <c r="C30" s="1"/>
  <c r="A31"/>
  <c r="B34"/>
  <c r="C34" s="1"/>
  <c r="A35"/>
  <c r="B38"/>
  <c r="C38" s="1"/>
  <c r="A39"/>
  <c r="B42"/>
  <c r="C42" s="1"/>
  <c r="A43"/>
  <c r="B46"/>
  <c r="C46" s="1"/>
  <c r="A47"/>
  <c r="B50"/>
  <c r="C50" s="1"/>
  <c r="A51"/>
  <c r="G52" l="1"/>
  <c r="E44"/>
  <c r="G32"/>
  <c r="H32" s="1"/>
  <c r="H54"/>
  <c r="G40"/>
  <c r="H40" s="1"/>
  <c r="G36"/>
  <c r="H36" s="1"/>
  <c r="E54"/>
  <c r="G24"/>
  <c r="H24" s="1"/>
  <c r="G48"/>
  <c r="H52"/>
  <c r="H44"/>
  <c r="G12"/>
  <c r="H12" s="1"/>
  <c r="E48"/>
  <c r="G43"/>
  <c r="H43" s="1"/>
  <c r="G27"/>
  <c r="H27" s="1"/>
  <c r="G46"/>
  <c r="E46"/>
  <c r="H46"/>
  <c r="G30"/>
  <c r="H30" s="1"/>
  <c r="G22"/>
  <c r="H22" s="1"/>
  <c r="G14"/>
  <c r="H14" s="1"/>
  <c r="G6"/>
  <c r="H6" s="1"/>
  <c r="G23"/>
  <c r="H23" s="1"/>
  <c r="G7"/>
  <c r="H7" s="1"/>
  <c r="G41"/>
  <c r="H41" s="1"/>
  <c r="G25"/>
  <c r="H25" s="1"/>
  <c r="G9"/>
  <c r="H9" s="1"/>
  <c r="E47"/>
  <c r="G47"/>
  <c r="H47"/>
  <c r="E51"/>
  <c r="H51"/>
  <c r="G51"/>
  <c r="G50"/>
  <c r="H50"/>
  <c r="E50"/>
  <c r="G42"/>
  <c r="H42" s="1"/>
  <c r="G34"/>
  <c r="H34" s="1"/>
  <c r="G26"/>
  <c r="H26" s="1"/>
  <c r="G18"/>
  <c r="H18" s="1"/>
  <c r="G10"/>
  <c r="H10" s="1"/>
  <c r="G19"/>
  <c r="H19" s="1"/>
  <c r="H53"/>
  <c r="G53"/>
  <c r="E53"/>
  <c r="H45"/>
  <c r="E45"/>
  <c r="G45"/>
  <c r="G37"/>
  <c r="H37" s="1"/>
  <c r="G29"/>
  <c r="H29" s="1"/>
  <c r="G21"/>
  <c r="H21" s="1"/>
  <c r="G13"/>
  <c r="H13" s="1"/>
  <c r="G5"/>
  <c r="H5" s="1"/>
  <c r="G35"/>
  <c r="H35" s="1"/>
  <c r="G11"/>
  <c r="H11" s="1"/>
  <c r="G39"/>
  <c r="H39" s="1"/>
  <c r="G38"/>
  <c r="H38" s="1"/>
  <c r="H49"/>
  <c r="E49"/>
  <c r="G49"/>
  <c r="G33"/>
  <c r="H33" s="1"/>
  <c r="G17"/>
  <c r="H17" s="1"/>
  <c r="G15"/>
  <c r="H15" s="1"/>
  <c r="G31"/>
  <c r="H31" s="1"/>
  <c r="H2" l="1"/>
  <c r="D2" l="1"/>
  <c r="D12" l="1"/>
  <c r="E12" s="1"/>
  <c r="D52"/>
  <c r="D20"/>
  <c r="E20" s="1"/>
  <c r="D6"/>
  <c r="E6" s="1"/>
  <c r="D27"/>
  <c r="E27" s="1"/>
  <c r="D37"/>
  <c r="E37" s="1"/>
  <c r="D11"/>
  <c r="E11" s="1"/>
  <c r="D17"/>
  <c r="E17" s="1"/>
  <c r="D28"/>
  <c r="E28" s="1"/>
  <c r="D46"/>
  <c r="D47"/>
  <c r="D18"/>
  <c r="E18" s="1"/>
  <c r="D45"/>
  <c r="D35"/>
  <c r="E35" s="1"/>
  <c r="D49"/>
  <c r="D40"/>
  <c r="E40" s="1"/>
  <c r="D36"/>
  <c r="E36" s="1"/>
  <c r="D44"/>
  <c r="D23"/>
  <c r="E23" s="1"/>
  <c r="D41"/>
  <c r="E41" s="1"/>
  <c r="D51"/>
  <c r="D50"/>
  <c r="D29"/>
  <c r="E29" s="1"/>
  <c r="D39"/>
  <c r="E39" s="1"/>
  <c r="D33"/>
  <c r="E33" s="1"/>
  <c r="D15"/>
  <c r="E15" s="1"/>
  <c r="D48"/>
  <c r="D16"/>
  <c r="E16" s="1"/>
  <c r="D22"/>
  <c r="E22" s="1"/>
  <c r="D7"/>
  <c r="E7" s="1"/>
  <c r="D25"/>
  <c r="E25" s="1"/>
  <c r="D42"/>
  <c r="E42" s="1"/>
  <c r="D26"/>
  <c r="E26" s="1"/>
  <c r="D10"/>
  <c r="E10" s="1"/>
  <c r="D53"/>
  <c r="D21"/>
  <c r="E21" s="1"/>
  <c r="D38"/>
  <c r="E38" s="1"/>
  <c r="D31"/>
  <c r="E31" s="1"/>
  <c r="D24"/>
  <c r="E24" s="1"/>
  <c r="D8"/>
  <c r="E8" s="1"/>
  <c r="D5"/>
  <c r="E5" s="1"/>
  <c r="D32"/>
  <c r="E32" s="1"/>
  <c r="D54"/>
  <c r="D43"/>
  <c r="E43" s="1"/>
  <c r="D30"/>
  <c r="E30" s="1"/>
  <c r="D14"/>
  <c r="E14" s="1"/>
  <c r="D9"/>
  <c r="E9" s="1"/>
  <c r="D34"/>
  <c r="E34" s="1"/>
  <c r="D19"/>
  <c r="E19" s="1"/>
  <c r="D13"/>
  <c r="E13" s="1"/>
  <c r="E2" l="1"/>
</calcChain>
</file>

<file path=xl/sharedStrings.xml><?xml version="1.0" encoding="utf-8"?>
<sst xmlns="http://schemas.openxmlformats.org/spreadsheetml/2006/main" count="552" uniqueCount="120">
  <si>
    <t>los</t>
  </si>
  <si>
    <t>finále</t>
  </si>
  <si>
    <t>small</t>
  </si>
  <si>
    <t>délka</t>
  </si>
  <si>
    <t>sense</t>
  </si>
  <si>
    <t>xxx</t>
  </si>
  <si>
    <t>B</t>
  </si>
  <si>
    <t>x</t>
  </si>
  <si>
    <t>index</t>
  </si>
  <si>
    <t>B příp</t>
  </si>
  <si>
    <t>dis.</t>
  </si>
  <si>
    <t>jen 3 - 4</t>
  </si>
  <si>
    <t>obě</t>
  </si>
  <si>
    <t>bez</t>
  </si>
  <si>
    <t>pořadí</t>
  </si>
  <si>
    <t>1.-2.</t>
  </si>
  <si>
    <t>3.-4.</t>
  </si>
  <si>
    <t>5.-6.</t>
  </si>
  <si>
    <t>kontrola finále</t>
  </si>
  <si>
    <t>Bojovat o místo</t>
  </si>
  <si>
    <t>výsledek</t>
  </si>
  <si>
    <t>bojovat</t>
  </si>
  <si>
    <t>o 5. a 6. místo</t>
  </si>
  <si>
    <t>A příp</t>
  </si>
  <si>
    <t>Wasilewski Julian</t>
  </si>
  <si>
    <t>Wiatr</t>
  </si>
  <si>
    <t>v.s.</t>
  </si>
  <si>
    <t>Raška Dominik</t>
  </si>
  <si>
    <t>Jabl.</t>
  </si>
  <si>
    <t>2013</t>
  </si>
  <si>
    <t>Baran David</t>
  </si>
  <si>
    <t>Sok. Vít.</t>
  </si>
  <si>
    <t>Horník Nikolas</t>
  </si>
  <si>
    <t>Nitra</t>
  </si>
  <si>
    <t>Bizub Miroslav</t>
  </si>
  <si>
    <t>Trenčín</t>
  </si>
  <si>
    <t>Donchenko Michel</t>
  </si>
  <si>
    <t>Mlad.</t>
  </si>
  <si>
    <t>Putík Vojtěch</t>
  </si>
  <si>
    <t>Krn.</t>
  </si>
  <si>
    <t>Wasilewski Tobiasz</t>
  </si>
  <si>
    <t>Vysloužil Antonín</t>
  </si>
  <si>
    <t>Brno</t>
  </si>
  <si>
    <t>Francúz Peter</t>
  </si>
  <si>
    <t>Rúžička Ondrej</t>
  </si>
  <si>
    <t>Kostelníček Lukáš</t>
  </si>
  <si>
    <t>Stříb.</t>
  </si>
  <si>
    <t>Kováč Matthias</t>
  </si>
  <si>
    <t>Bánov.</t>
  </si>
  <si>
    <t>Fait Matěj</t>
  </si>
  <si>
    <t>Hulbój Tomasz</t>
  </si>
  <si>
    <t>Marchenko Maksim</t>
  </si>
  <si>
    <t>Sok.HK</t>
  </si>
  <si>
    <t>Adamkovič Paris</t>
  </si>
  <si>
    <t>Hromčo Dávid</t>
  </si>
  <si>
    <t>VL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</si>
  <si>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</si>
  <si>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</si>
  <si>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</si>
  <si>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</si>
  <si>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</si>
  <si>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</si>
  <si>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</si>
  <si>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výsledky</t>
  </si>
  <si>
    <t>Hmotnost:</t>
  </si>
  <si>
    <t>A příp 31 kg v.s.</t>
  </si>
  <si>
    <t>příjmení a jméno</t>
  </si>
  <si>
    <t>oddíl</t>
  </si>
  <si>
    <t>K II</t>
  </si>
  <si>
    <t/>
  </si>
  <si>
    <t>K III</t>
  </si>
  <si>
    <t>K I</t>
  </si>
  <si>
    <t xml:space="preserve">Nový Jičín,  13.5.2023 </t>
  </si>
  <si>
    <t>Tabulka finále</t>
  </si>
  <si>
    <t>A příp 31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</si>
  <si>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</si>
  <si>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</si>
  <si>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</si>
  <si>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</si>
  <si>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</si>
  <si>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</si>
  <si>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</si>
  <si>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</si>
  <si>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</si>
  <si>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</si>
  <si>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</si>
  <si>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</si>
  <si>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</si>
  <si>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</si>
  <si>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</si>
  <si>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</si>
  <si>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</si>
  <si>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</si>
  <si>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18</t>
  </si>
  <si>
    <t>4</t>
  </si>
  <si>
    <t>16</t>
  </si>
  <si>
    <t>9</t>
  </si>
  <si>
    <t>F</t>
  </si>
  <si>
    <t>Tabulka kvalifikace</t>
  </si>
  <si>
    <t>Počet zápasníků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</si>
  <si>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</si>
  <si>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</si>
  <si>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</si>
  <si>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</si>
  <si>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</si>
  <si>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</si>
  <si>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</si>
  <si>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</si>
  <si>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11</t>
  </si>
  <si>
    <t>14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</si>
  <si>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</si>
  <si>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</si>
  <si>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</si>
  <si>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</si>
  <si>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</si>
  <si>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</si>
  <si>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</si>
  <si>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</si>
  <si>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číslo</t>
  </si>
  <si>
    <t>ročník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</si>
</sst>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0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</fonts>
  <fills count="2">
    <fill>
      <patternFill patternType="none"/>
    </fill>
    <fill>
      <patternFill patternType="gray125"/>
    </fill>
  </fills>
  <borders count="10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</borders>
  <cellStyleXfs count="1">
    <xf numFmtId="0" fontId="0" fillId="0" borderId="0"/>
  </cellStyleXfs>
  <cellXfs count="29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 applyProtection="1">
      <alignment vertical="center"/>
      <protection locked="0"/>
    </xf>
    <xf numFmtId="0" fontId="9" fillId="0" borderId="29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3" fillId="0" borderId="28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4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0" fillId="0" borderId="0" xfId="0" applyAlignment="1"/>
    <xf numFmtId="0" fontId="0" fillId="0" borderId="69" xfId="0" applyBorder="1" applyAlignment="1">
      <alignment horizontal="center"/>
    </xf>
    <xf numFmtId="0" fontId="0" fillId="0" borderId="69" xfId="0" applyBorder="1" applyAlignment="1">
      <alignment horizontal="center" vertical="center"/>
    </xf>
    <xf numFmtId="0" fontId="0" fillId="0" borderId="69" xfId="0" applyBorder="1"/>
    <xf numFmtId="49" fontId="0" fillId="0" borderId="69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9" xfId="0" applyBorder="1"/>
    <xf numFmtId="0" fontId="3" fillId="0" borderId="29" xfId="0" applyFont="1" applyBorder="1"/>
    <xf numFmtId="165" fontId="0" fillId="0" borderId="0" xfId="0" applyNumberFormat="1"/>
    <xf numFmtId="0" fontId="0" fillId="0" borderId="0" xfId="0" applyAlignment="1">
      <alignment horizontal="center" vertical="center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105" xfId="0" applyBorder="1" applyAlignment="1" applyProtection="1">
      <alignment horizontal="center" vertical="center"/>
      <protection locked="0"/>
    </xf>
    <xf numFmtId="0" fontId="0" fillId="0" borderId="106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3" xfId="0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8" fillId="0" borderId="102" xfId="0" applyFont="1" applyBorder="1" applyAlignment="1">
      <alignment horizontal="center" vertical="center"/>
    </xf>
    <xf numFmtId="0" fontId="8" fillId="0" borderId="103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101" xfId="0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101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8" fillId="0" borderId="10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6" fillId="0" borderId="105" xfId="0" applyFont="1" applyBorder="1" applyAlignment="1">
      <alignment horizontal="center" vertical="center"/>
    </xf>
    <xf numFmtId="0" fontId="1" fillId="0" borderId="106" xfId="0" applyFont="1" applyBorder="1" applyAlignment="1">
      <alignment horizontal="center" vertical="center"/>
    </xf>
    <xf numFmtId="0" fontId="9" fillId="0" borderId="64" xfId="0" applyFont="1" applyBorder="1" applyAlignment="1">
      <alignment horizontal="center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97" xfId="0" applyBorder="1" applyAlignment="1">
      <alignment horizontal="left" vertical="center"/>
    </xf>
    <xf numFmtId="0" fontId="0" fillId="0" borderId="99" xfId="0" applyBorder="1" applyAlignment="1">
      <alignment horizontal="left" vertical="center"/>
    </xf>
    <xf numFmtId="0" fontId="0" fillId="0" borderId="98" xfId="0" applyBorder="1" applyAlignment="1">
      <alignment horizontal="left" vertical="center"/>
    </xf>
    <xf numFmtId="0" fontId="0" fillId="0" borderId="100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3" fillId="0" borderId="103" xfId="0" applyFont="1" applyBorder="1" applyAlignment="1">
      <alignment horizontal="center" vertical="center"/>
    </xf>
    <xf numFmtId="0" fontId="3" fillId="0" borderId="104" xfId="0" applyFont="1" applyBorder="1" applyAlignment="1">
      <alignment horizontal="center" vertical="center"/>
    </xf>
    <xf numFmtId="0" fontId="3" fillId="0" borderId="28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102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95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46" xfId="0" applyFont="1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9" fillId="0" borderId="73" xfId="0" applyFont="1" applyBorder="1" applyAlignment="1">
      <alignment horizontal="center" vertical="center"/>
    </xf>
    <xf numFmtId="0" fontId="17" fillId="0" borderId="7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0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79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vertical="center"/>
    </xf>
    <xf numFmtId="0" fontId="9" fillId="0" borderId="76" xfId="0" applyFont="1" applyBorder="1" applyAlignment="1">
      <alignment horizontal="center" vertical="center"/>
    </xf>
    <xf numFmtId="0" fontId="1" fillId="0" borderId="93" xfId="0" applyFont="1" applyBorder="1" applyAlignment="1">
      <alignment horizontal="center" vertical="center"/>
    </xf>
    <xf numFmtId="0" fontId="1" fillId="0" borderId="94" xfId="0" applyFont="1" applyBorder="1" applyAlignment="1">
      <alignment horizontal="center" vertical="center"/>
    </xf>
    <xf numFmtId="0" fontId="0" fillId="0" borderId="73" xfId="0" applyBorder="1" applyAlignment="1" applyProtection="1">
      <alignment horizontal="center" vertical="center"/>
      <protection locked="0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84" xfId="0" applyBorder="1" applyAlignment="1">
      <alignment horizontal="left" vertical="center"/>
    </xf>
    <xf numFmtId="0" fontId="6" fillId="0" borderId="4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5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6" fillId="0" borderId="91" xfId="0" applyFont="1" applyBorder="1" applyAlignment="1">
      <alignment horizontal="center" vertical="center"/>
    </xf>
    <xf numFmtId="0" fontId="6" fillId="0" borderId="92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0" fontId="1" fillId="0" borderId="78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85" xfId="0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9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1" fontId="0" fillId="0" borderId="79" xfId="0" applyNumberFormat="1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0" borderId="49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/>
    </xf>
    <xf numFmtId="0" fontId="0" fillId="0" borderId="81" xfId="0" applyBorder="1" applyAlignment="1">
      <alignment horizontal="left" vertical="center"/>
    </xf>
    <xf numFmtId="0" fontId="3" fillId="0" borderId="52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87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13" fillId="0" borderId="35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83" xfId="0" applyBorder="1" applyAlignment="1">
      <alignment horizontal="left" vertical="center"/>
    </xf>
    <xf numFmtId="0" fontId="0" fillId="0" borderId="86" xfId="0" applyBorder="1" applyAlignment="1">
      <alignment horizontal="left" vertical="center"/>
    </xf>
    <xf numFmtId="1" fontId="0" fillId="0" borderId="80" xfId="0" applyNumberForma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4" xfId="0" applyFont="1" applyBorder="1" applyAlignment="1">
      <alignment horizontal="center" vertical="center"/>
    </xf>
    <xf numFmtId="0" fontId="9" fillId="0" borderId="70" xfId="0" applyFont="1" applyBorder="1" applyAlignment="1">
      <alignment horizontal="center" vertical="center"/>
    </xf>
    <xf numFmtId="0" fontId="1" fillId="0" borderId="72" xfId="0" applyFont="1" applyBorder="1" applyAlignment="1">
      <alignment horizontal="center" vertical="center"/>
    </xf>
    <xf numFmtId="0" fontId="0" fillId="0" borderId="70" xfId="0" applyBorder="1" applyAlignment="1" applyProtection="1">
      <alignment horizontal="center" vertical="center"/>
      <protection locked="0"/>
    </xf>
    <xf numFmtId="14" fontId="15" fillId="0" borderId="0" xfId="0" applyNumberFormat="1" applyFont="1" applyBorder="1" applyAlignment="1">
      <alignment horizontal="right" vertical="center"/>
    </xf>
    <xf numFmtId="0" fontId="0" fillId="0" borderId="89" xfId="0" applyBorder="1" applyAlignment="1">
      <alignment horizontal="left" vertical="center"/>
    </xf>
    <xf numFmtId="0" fontId="6" fillId="0" borderId="77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38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167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ml.ž U13</v>
          </cell>
          <cell r="H18" t="str">
            <v/>
          </cell>
        </row>
        <row r="19">
          <cell r="B19" t="str">
            <v>ml.ž U13</v>
          </cell>
          <cell r="H19" t="str">
            <v/>
          </cell>
        </row>
        <row r="20">
          <cell r="B20" t="str">
            <v>ml.ž U13</v>
          </cell>
          <cell r="H20" t="str">
            <v/>
          </cell>
        </row>
        <row r="21">
          <cell r="B21" t="str">
            <v>ml.ž U13</v>
          </cell>
          <cell r="H21" t="str">
            <v/>
          </cell>
        </row>
        <row r="22">
          <cell r="B22" t="str">
            <v>ml.ž U13</v>
          </cell>
          <cell r="H22" t="str">
            <v/>
          </cell>
        </row>
        <row r="23">
          <cell r="B23" t="str">
            <v>ml.ž U13</v>
          </cell>
          <cell r="H23" t="str">
            <v/>
          </cell>
        </row>
        <row r="24">
          <cell r="B24" t="str">
            <v>ml.ž U13</v>
          </cell>
          <cell r="H24" t="str">
            <v/>
          </cell>
        </row>
        <row r="25">
          <cell r="B25" t="str">
            <v>ml.ž U13</v>
          </cell>
          <cell r="H25" t="str">
            <v/>
          </cell>
        </row>
        <row r="26">
          <cell r="B26" t="str">
            <v>ml.ž U13</v>
          </cell>
          <cell r="H26" t="str">
            <v/>
          </cell>
        </row>
        <row r="27">
          <cell r="B27" t="str">
            <v>ml.ž U13</v>
          </cell>
          <cell r="H27" t="str">
            <v/>
          </cell>
        </row>
        <row r="28">
          <cell r="B28" t="str">
            <v>žák U15</v>
          </cell>
          <cell r="H28" t="str">
            <v/>
          </cell>
        </row>
        <row r="29">
          <cell r="B29" t="str">
            <v>žák U15</v>
          </cell>
          <cell r="H29" t="str">
            <v/>
          </cell>
        </row>
        <row r="30">
          <cell r="B30" t="str">
            <v>žák U15</v>
          </cell>
          <cell r="H30" t="str">
            <v/>
          </cell>
        </row>
        <row r="31">
          <cell r="B31" t="str">
            <v>žák U15</v>
          </cell>
          <cell r="H31" t="str">
            <v/>
          </cell>
        </row>
        <row r="32">
          <cell r="B32" t="str">
            <v>žák U15</v>
          </cell>
          <cell r="H32" t="str">
            <v/>
          </cell>
        </row>
        <row r="33">
          <cell r="B33" t="str">
            <v>žák U15</v>
          </cell>
          <cell r="H33" t="str">
            <v/>
          </cell>
        </row>
        <row r="34">
          <cell r="B34" t="str">
            <v>žák U15</v>
          </cell>
          <cell r="H34" t="str">
            <v/>
          </cell>
        </row>
        <row r="35">
          <cell r="B35" t="str">
            <v>žák U15</v>
          </cell>
          <cell r="H35" t="str">
            <v/>
          </cell>
        </row>
        <row r="36">
          <cell r="B36" t="str">
            <v>kad U17</v>
          </cell>
          <cell r="H36" t="str">
            <v/>
          </cell>
        </row>
        <row r="37">
          <cell r="B37" t="str">
            <v>kad U17</v>
          </cell>
          <cell r="H37" t="str">
            <v/>
          </cell>
        </row>
        <row r="38">
          <cell r="B38" t="str">
            <v>jun U20</v>
          </cell>
          <cell r="H38" t="str">
            <v/>
          </cell>
        </row>
        <row r="39">
          <cell r="B39" t="str">
            <v>ž-ml.ž WU13</v>
          </cell>
          <cell r="H39" t="str">
            <v/>
          </cell>
        </row>
        <row r="40">
          <cell r="B40" t="str">
            <v>ž-ml.ž WU13</v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D29"/>
  <sheetViews>
    <sheetView tabSelected="1" workbookViewId="0">
      <selection activeCell="C43" sqref="C43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9.140625" style="121" customWidth="1"/>
  </cols>
  <sheetData>
    <row r="1" spans="1:4" ht="30">
      <c r="A1" s="155" t="s">
        <v>56</v>
      </c>
      <c r="B1" s="155"/>
      <c r="C1" s="155"/>
    </row>
    <row r="3" spans="1:4" ht="15.75">
      <c r="A3" s="15" t="s">
        <v>57</v>
      </c>
      <c r="B3" s="16" t="s">
        <v>58</v>
      </c>
    </row>
    <row r="4" spans="1:4" ht="15.75">
      <c r="A4" s="15" t="s">
        <v>59</v>
      </c>
      <c r="B4" s="16" t="s">
        <v>60</v>
      </c>
    </row>
    <row r="5" spans="1:4" ht="15.75">
      <c r="A5" s="15" t="s">
        <v>61</v>
      </c>
      <c r="B5" s="16" t="s">
        <v>62</v>
      </c>
    </row>
    <row r="6" spans="1:4" ht="15.75">
      <c r="A6" s="16"/>
      <c r="B6" s="16"/>
    </row>
    <row r="7" spans="1:4" ht="15.75">
      <c r="A7" s="15" t="s">
        <v>64</v>
      </c>
      <c r="B7" s="16" t="s">
        <v>65</v>
      </c>
    </row>
    <row r="8" spans="1:4" ht="13.5" thickBot="1"/>
    <row r="9" spans="1:4" ht="20.100000000000001" customHeight="1" thickBot="1">
      <c r="A9" s="20" t="s">
        <v>14</v>
      </c>
      <c r="B9" s="13" t="s">
        <v>66</v>
      </c>
      <c r="C9" s="21" t="s">
        <v>67</v>
      </c>
    </row>
    <row r="10" spans="1:4" ht="39.950000000000003" customHeight="1">
      <c r="A10" s="17">
        <v>1</v>
      </c>
      <c r="B10" s="18" t="s">
        <v>51</v>
      </c>
      <c r="C10" s="19" t="s">
        <v>52</v>
      </c>
      <c r="D10" s="121">
        <v>1</v>
      </c>
    </row>
    <row r="11" spans="1:4" ht="39.950000000000003" customHeight="1">
      <c r="A11" s="17">
        <v>2</v>
      </c>
      <c r="B11" s="18" t="s">
        <v>41</v>
      </c>
      <c r="C11" s="19" t="s">
        <v>42</v>
      </c>
      <c r="D11" s="121">
        <v>2</v>
      </c>
    </row>
    <row r="12" spans="1:4" ht="39.950000000000003" customHeight="1">
      <c r="A12" s="17">
        <v>3</v>
      </c>
      <c r="B12" s="18" t="s">
        <v>54</v>
      </c>
      <c r="C12" s="19" t="s">
        <v>35</v>
      </c>
      <c r="D12" s="121">
        <v>3</v>
      </c>
    </row>
    <row r="13" spans="1:4" ht="39.950000000000003" customHeight="1">
      <c r="A13" s="17">
        <v>4</v>
      </c>
      <c r="B13" s="18" t="s">
        <v>32</v>
      </c>
      <c r="C13" s="19" t="s">
        <v>33</v>
      </c>
      <c r="D13" s="121">
        <v>4</v>
      </c>
    </row>
    <row r="14" spans="1:4" ht="39.950000000000003" customHeight="1">
      <c r="A14" s="17">
        <v>5</v>
      </c>
      <c r="B14" s="18" t="s">
        <v>49</v>
      </c>
      <c r="C14" s="19" t="s">
        <v>42</v>
      </c>
      <c r="D14" s="121">
        <v>5</v>
      </c>
    </row>
    <row r="15" spans="1:4" ht="39.950000000000003" customHeight="1">
      <c r="A15" s="17">
        <v>6</v>
      </c>
      <c r="B15" s="18" t="s">
        <v>44</v>
      </c>
      <c r="C15" s="19" t="s">
        <v>35</v>
      </c>
      <c r="D15" s="121">
        <v>6</v>
      </c>
    </row>
    <row r="16" spans="1:4" ht="39.950000000000003" customHeight="1">
      <c r="A16" s="17">
        <v>7</v>
      </c>
      <c r="B16" s="18" t="s">
        <v>38</v>
      </c>
      <c r="C16" s="19" t="s">
        <v>39</v>
      </c>
      <c r="D16" s="121">
        <v>7</v>
      </c>
    </row>
    <row r="17" spans="1:4" ht="39.950000000000003" customHeight="1">
      <c r="A17" s="17">
        <v>8</v>
      </c>
      <c r="B17" s="18" t="s">
        <v>36</v>
      </c>
      <c r="C17" s="19" t="s">
        <v>37</v>
      </c>
      <c r="D17" s="121">
        <v>8</v>
      </c>
    </row>
    <row r="18" spans="1:4" ht="39.950000000000003" customHeight="1">
      <c r="A18" s="17">
        <v>9</v>
      </c>
      <c r="B18" s="18" t="s">
        <v>45</v>
      </c>
      <c r="C18" s="19" t="s">
        <v>46</v>
      </c>
      <c r="D18" s="121">
        <v>9</v>
      </c>
    </row>
    <row r="19" spans="1:4" ht="39.950000000000003" customHeight="1">
      <c r="A19" s="17">
        <v>10</v>
      </c>
      <c r="B19" s="18" t="s">
        <v>30</v>
      </c>
      <c r="C19" s="19" t="s">
        <v>31</v>
      </c>
      <c r="D19" s="121">
        <v>10</v>
      </c>
    </row>
    <row r="20" spans="1:4" ht="39.950000000000003" customHeight="1">
      <c r="A20" s="17">
        <v>11</v>
      </c>
      <c r="B20" s="18" t="s">
        <v>27</v>
      </c>
      <c r="C20" s="19" t="s">
        <v>28</v>
      </c>
      <c r="D20" s="121">
        <v>11</v>
      </c>
    </row>
    <row r="21" spans="1:4" ht="39.950000000000003" customHeight="1">
      <c r="A21" s="17">
        <v>12</v>
      </c>
      <c r="B21" s="18" t="s">
        <v>53</v>
      </c>
      <c r="C21" s="19" t="s">
        <v>48</v>
      </c>
      <c r="D21" s="121">
        <v>12</v>
      </c>
    </row>
    <row r="22" spans="1:4" ht="39.950000000000003" customHeight="1">
      <c r="A22" s="17">
        <v>13</v>
      </c>
      <c r="B22" s="18" t="s">
        <v>40</v>
      </c>
      <c r="C22" s="19" t="s">
        <v>25</v>
      </c>
      <c r="D22" s="121">
        <v>13</v>
      </c>
    </row>
    <row r="23" spans="1:4" ht="39.950000000000003" customHeight="1">
      <c r="A23" s="17">
        <v>14</v>
      </c>
      <c r="B23" s="18" t="s">
        <v>43</v>
      </c>
      <c r="C23" s="19" t="s">
        <v>33</v>
      </c>
      <c r="D23" s="121">
        <v>14</v>
      </c>
    </row>
    <row r="24" spans="1:4" ht="39.950000000000003" customHeight="1">
      <c r="A24" s="17">
        <v>15</v>
      </c>
      <c r="B24" s="18" t="s">
        <v>24</v>
      </c>
      <c r="C24" s="19" t="s">
        <v>25</v>
      </c>
      <c r="D24" s="121">
        <v>15</v>
      </c>
    </row>
    <row r="25" spans="1:4" ht="39.950000000000003" customHeight="1">
      <c r="A25" s="17">
        <v>16</v>
      </c>
      <c r="B25" s="18" t="s">
        <v>34</v>
      </c>
      <c r="C25" s="19" t="s">
        <v>35</v>
      </c>
      <c r="D25" s="121">
        <v>16</v>
      </c>
    </row>
    <row r="26" spans="1:4" ht="39.950000000000003" customHeight="1">
      <c r="A26" s="17">
        <v>17</v>
      </c>
      <c r="B26" s="18" t="s">
        <v>47</v>
      </c>
      <c r="C26" s="19" t="s">
        <v>48</v>
      </c>
      <c r="D26" s="121">
        <v>17</v>
      </c>
    </row>
    <row r="27" spans="1:4" ht="39.950000000000003" customHeight="1" thickBot="1">
      <c r="A27" s="17">
        <v>18</v>
      </c>
      <c r="B27" s="18" t="s">
        <v>50</v>
      </c>
      <c r="C27" s="19" t="s">
        <v>25</v>
      </c>
      <c r="D27" s="121">
        <v>18</v>
      </c>
    </row>
    <row r="28" spans="1:4">
      <c r="A28" s="111"/>
      <c r="B28" s="111"/>
      <c r="C28" s="111"/>
    </row>
    <row r="29" spans="1:4">
      <c r="A29" t="s">
        <v>72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27"/>
  <sheetViews>
    <sheetView zoomScale="90" zoomScaleNormal="90" workbookViewId="0">
      <selection activeCell="M21" sqref="M21"/>
    </sheetView>
  </sheetViews>
  <sheetFormatPr defaultRowHeight="12.75"/>
  <cols>
    <col min="1" max="1" width="9.140625" style="1" customWidth="1"/>
    <col min="2" max="2" width="9.85546875" style="85" hidden="1" customWidth="1"/>
    <col min="3" max="3" width="5.5703125" style="84" hidden="1" customWidth="1"/>
    <col min="4" max="4" width="27.85546875" customWidth="1"/>
    <col min="5" max="5" width="10.28515625" style="73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30" customHeight="1">
      <c r="A1" s="156" t="s">
        <v>117</v>
      </c>
      <c r="B1" s="156"/>
      <c r="C1" s="156"/>
      <c r="D1" s="156"/>
      <c r="E1" s="156"/>
      <c r="F1" s="156"/>
      <c r="G1" s="156"/>
      <c r="H1" s="156"/>
      <c r="I1" s="156"/>
    </row>
    <row r="2" spans="1:9" ht="23.25" customHeight="1">
      <c r="A2" s="159" t="s">
        <v>58</v>
      </c>
      <c r="B2" s="159"/>
      <c r="C2" s="159"/>
      <c r="D2" s="159"/>
      <c r="E2" s="159"/>
      <c r="F2" s="159"/>
      <c r="G2" s="159"/>
      <c r="H2" s="159"/>
      <c r="I2" s="159"/>
    </row>
    <row r="3" spans="1:9">
      <c r="A3" s="92" t="s">
        <v>59</v>
      </c>
      <c r="D3" s="2" t="s">
        <v>60</v>
      </c>
      <c r="E3" s="74"/>
      <c r="F3" s="158"/>
      <c r="G3" s="158"/>
      <c r="H3" s="1"/>
      <c r="I3" s="1"/>
    </row>
    <row r="4" spans="1:9" s="82" customFormat="1" ht="28.5" customHeight="1">
      <c r="A4" s="88" t="s">
        <v>61</v>
      </c>
      <c r="B4" s="85"/>
      <c r="C4" s="84"/>
      <c r="D4" s="113" t="s">
        <v>62</v>
      </c>
      <c r="E4" s="87" t="s">
        <v>64</v>
      </c>
      <c r="F4" s="157" t="s">
        <v>74</v>
      </c>
      <c r="G4" s="157"/>
      <c r="H4" s="86" t="s">
        <v>75</v>
      </c>
      <c r="I4" s="88" t="s">
        <v>26</v>
      </c>
    </row>
    <row r="5" spans="1:9" s="35" customFormat="1" ht="13.5" thickBot="1">
      <c r="A5" s="83"/>
      <c r="B5" s="70"/>
      <c r="C5" s="70"/>
      <c r="D5" s="79"/>
      <c r="E5" s="80"/>
      <c r="F5" s="68"/>
      <c r="G5" s="68"/>
      <c r="H5" s="76"/>
      <c r="I5" s="58"/>
    </row>
    <row r="6" spans="1:9" ht="26.25" thickBot="1">
      <c r="A6" s="114" t="s">
        <v>118</v>
      </c>
      <c r="B6" s="105" t="s">
        <v>9</v>
      </c>
      <c r="C6" s="106">
        <v>25</v>
      </c>
      <c r="D6" s="107" t="s">
        <v>66</v>
      </c>
      <c r="E6" s="75" t="s">
        <v>67</v>
      </c>
      <c r="F6" s="11" t="s">
        <v>119</v>
      </c>
      <c r="G6" s="12" t="s">
        <v>0</v>
      </c>
      <c r="H6" s="13" t="s">
        <v>82</v>
      </c>
      <c r="I6" s="14" t="s">
        <v>26</v>
      </c>
    </row>
    <row r="7" spans="1:9" ht="15.95" customHeight="1">
      <c r="A7" s="104">
        <v>1</v>
      </c>
      <c r="B7" s="95" t="s">
        <v>23</v>
      </c>
      <c r="C7" s="96">
        <v>31</v>
      </c>
      <c r="D7" s="97" t="s">
        <v>24</v>
      </c>
      <c r="E7" s="10" t="s">
        <v>25</v>
      </c>
      <c r="F7" s="9">
        <v>2013</v>
      </c>
      <c r="G7" s="98">
        <v>4</v>
      </c>
      <c r="H7" s="99">
        <v>28.8</v>
      </c>
      <c r="I7" s="90" t="s">
        <v>26</v>
      </c>
    </row>
    <row r="8" spans="1:9" ht="15.95" customHeight="1">
      <c r="A8" s="104">
        <v>2</v>
      </c>
      <c r="B8" s="100" t="s">
        <v>23</v>
      </c>
      <c r="C8" s="98">
        <v>31</v>
      </c>
      <c r="D8" s="97" t="s">
        <v>27</v>
      </c>
      <c r="E8" s="10" t="s">
        <v>28</v>
      </c>
      <c r="F8" s="9" t="s">
        <v>29</v>
      </c>
      <c r="G8" s="98">
        <v>14</v>
      </c>
      <c r="H8" s="99">
        <v>27.8</v>
      </c>
      <c r="I8" s="89" t="s">
        <v>26</v>
      </c>
    </row>
    <row r="9" spans="1:9" ht="15.95" customHeight="1">
      <c r="A9" s="104">
        <v>3</v>
      </c>
      <c r="B9" s="95" t="s">
        <v>23</v>
      </c>
      <c r="C9" s="96">
        <v>31</v>
      </c>
      <c r="D9" s="97" t="s">
        <v>30</v>
      </c>
      <c r="E9" s="10" t="s">
        <v>31</v>
      </c>
      <c r="F9" s="9">
        <v>2012</v>
      </c>
      <c r="G9" s="98">
        <v>28</v>
      </c>
      <c r="H9" s="99">
        <v>30</v>
      </c>
      <c r="I9" s="89" t="s">
        <v>26</v>
      </c>
    </row>
    <row r="10" spans="1:9" ht="15.95" customHeight="1">
      <c r="A10" s="104">
        <v>4</v>
      </c>
      <c r="B10" s="100" t="s">
        <v>23</v>
      </c>
      <c r="C10" s="98">
        <v>31</v>
      </c>
      <c r="D10" s="97" t="s">
        <v>32</v>
      </c>
      <c r="E10" s="10" t="s">
        <v>33</v>
      </c>
      <c r="F10" s="9">
        <v>2013</v>
      </c>
      <c r="G10" s="98">
        <v>46</v>
      </c>
      <c r="H10" s="99">
        <v>29.7</v>
      </c>
      <c r="I10" s="89" t="s">
        <v>26</v>
      </c>
    </row>
    <row r="11" spans="1:9" ht="15.95" customHeight="1">
      <c r="A11" s="104">
        <v>5</v>
      </c>
      <c r="B11" s="95" t="s">
        <v>23</v>
      </c>
      <c r="C11" s="96">
        <v>31</v>
      </c>
      <c r="D11" s="97" t="s">
        <v>34</v>
      </c>
      <c r="E11" s="10" t="s">
        <v>35</v>
      </c>
      <c r="F11" s="9">
        <v>2013</v>
      </c>
      <c r="G11" s="98">
        <v>57</v>
      </c>
      <c r="H11" s="99">
        <v>31</v>
      </c>
      <c r="I11" s="89" t="s">
        <v>26</v>
      </c>
    </row>
    <row r="12" spans="1:9" ht="15.95" customHeight="1">
      <c r="A12" s="104">
        <v>6</v>
      </c>
      <c r="B12" s="100" t="s">
        <v>23</v>
      </c>
      <c r="C12" s="98">
        <v>31</v>
      </c>
      <c r="D12" s="97" t="s">
        <v>36</v>
      </c>
      <c r="E12" s="10" t="s">
        <v>37</v>
      </c>
      <c r="F12" s="9">
        <v>2012</v>
      </c>
      <c r="G12" s="98">
        <v>75</v>
      </c>
      <c r="H12" s="99">
        <v>31</v>
      </c>
      <c r="I12" s="89" t="s">
        <v>26</v>
      </c>
    </row>
    <row r="13" spans="1:9" ht="15.95" customHeight="1">
      <c r="A13" s="104">
        <v>7</v>
      </c>
      <c r="B13" s="95" t="s">
        <v>23</v>
      </c>
      <c r="C13" s="96">
        <v>31</v>
      </c>
      <c r="D13" s="97" t="s">
        <v>38</v>
      </c>
      <c r="E13" s="10" t="s">
        <v>39</v>
      </c>
      <c r="F13" s="9">
        <v>2013</v>
      </c>
      <c r="G13" s="98">
        <v>83</v>
      </c>
      <c r="H13" s="99">
        <v>29.6</v>
      </c>
      <c r="I13" s="89" t="s">
        <v>26</v>
      </c>
    </row>
    <row r="14" spans="1:9" ht="15.95" customHeight="1">
      <c r="A14" s="104">
        <v>8</v>
      </c>
      <c r="B14" s="95" t="s">
        <v>23</v>
      </c>
      <c r="C14" s="96">
        <v>31</v>
      </c>
      <c r="D14" s="97" t="s">
        <v>40</v>
      </c>
      <c r="E14" s="10" t="s">
        <v>25</v>
      </c>
      <c r="F14" s="9">
        <v>2013</v>
      </c>
      <c r="G14" s="98">
        <v>91</v>
      </c>
      <c r="H14" s="99">
        <v>29.7</v>
      </c>
      <c r="I14" s="89" t="s">
        <v>26</v>
      </c>
    </row>
    <row r="15" spans="1:9" ht="15.95" customHeight="1">
      <c r="A15" s="104">
        <v>9</v>
      </c>
      <c r="B15" s="100" t="s">
        <v>23</v>
      </c>
      <c r="C15" s="98">
        <v>31</v>
      </c>
      <c r="D15" s="97" t="s">
        <v>41</v>
      </c>
      <c r="E15" s="10" t="s">
        <v>42</v>
      </c>
      <c r="F15" s="9">
        <v>2013</v>
      </c>
      <c r="G15" s="98">
        <v>99</v>
      </c>
      <c r="H15" s="99">
        <v>31</v>
      </c>
      <c r="I15" s="89" t="s">
        <v>26</v>
      </c>
    </row>
    <row r="16" spans="1:9" ht="15.95" customHeight="1">
      <c r="A16" s="104">
        <v>10</v>
      </c>
      <c r="B16" s="100" t="s">
        <v>23</v>
      </c>
      <c r="C16" s="98">
        <v>31</v>
      </c>
      <c r="D16" s="97" t="s">
        <v>43</v>
      </c>
      <c r="E16" s="10" t="s">
        <v>33</v>
      </c>
      <c r="F16" s="9">
        <v>2013</v>
      </c>
      <c r="G16" s="98">
        <v>102</v>
      </c>
      <c r="H16" s="99">
        <v>31</v>
      </c>
      <c r="I16" s="89" t="s">
        <v>26</v>
      </c>
    </row>
    <row r="17" spans="1:9" ht="15.95" customHeight="1">
      <c r="A17" s="104">
        <v>11</v>
      </c>
      <c r="B17" s="95" t="s">
        <v>23</v>
      </c>
      <c r="C17" s="96">
        <v>31</v>
      </c>
      <c r="D17" s="97" t="s">
        <v>44</v>
      </c>
      <c r="E17" s="10" t="s">
        <v>35</v>
      </c>
      <c r="F17" s="9">
        <v>2013</v>
      </c>
      <c r="G17" s="98">
        <v>175</v>
      </c>
      <c r="H17" s="99">
        <v>27.2</v>
      </c>
      <c r="I17" s="89" t="s">
        <v>26</v>
      </c>
    </row>
    <row r="18" spans="1:9" ht="15.95" customHeight="1">
      <c r="A18" s="104">
        <v>12</v>
      </c>
      <c r="B18" s="95" t="s">
        <v>23</v>
      </c>
      <c r="C18" s="96">
        <v>31</v>
      </c>
      <c r="D18" s="97" t="s">
        <v>45</v>
      </c>
      <c r="E18" s="10" t="s">
        <v>46</v>
      </c>
      <c r="F18" s="9">
        <v>2012</v>
      </c>
      <c r="G18" s="98">
        <v>177</v>
      </c>
      <c r="H18" s="99">
        <v>30.6</v>
      </c>
      <c r="I18" s="89" t="s">
        <v>26</v>
      </c>
    </row>
    <row r="19" spans="1:9" ht="15.95" customHeight="1">
      <c r="A19" s="104">
        <v>13</v>
      </c>
      <c r="B19" s="100" t="s">
        <v>23</v>
      </c>
      <c r="C19" s="98">
        <v>31</v>
      </c>
      <c r="D19" s="97" t="s">
        <v>47</v>
      </c>
      <c r="E19" s="10" t="s">
        <v>48</v>
      </c>
      <c r="F19" s="9">
        <v>2013</v>
      </c>
      <c r="G19" s="98">
        <v>193</v>
      </c>
      <c r="H19" s="99">
        <v>31</v>
      </c>
      <c r="I19" s="89" t="s">
        <v>26</v>
      </c>
    </row>
    <row r="20" spans="1:9" ht="15.95" customHeight="1">
      <c r="A20" s="104">
        <v>14</v>
      </c>
      <c r="B20" s="101" t="s">
        <v>23</v>
      </c>
      <c r="C20" s="102">
        <v>31</v>
      </c>
      <c r="D20" s="97" t="s">
        <v>49</v>
      </c>
      <c r="E20" s="10" t="s">
        <v>42</v>
      </c>
      <c r="F20" s="9">
        <v>2012</v>
      </c>
      <c r="G20" s="98">
        <v>201</v>
      </c>
      <c r="H20" s="99">
        <v>30.1</v>
      </c>
      <c r="I20" s="89" t="s">
        <v>26</v>
      </c>
    </row>
    <row r="21" spans="1:9" ht="15.95" customHeight="1">
      <c r="A21" s="104">
        <v>15</v>
      </c>
      <c r="B21" s="100" t="s">
        <v>23</v>
      </c>
      <c r="C21" s="98">
        <v>31</v>
      </c>
      <c r="D21" s="97" t="s">
        <v>50</v>
      </c>
      <c r="E21" s="10" t="s">
        <v>25</v>
      </c>
      <c r="F21" s="9">
        <v>2013</v>
      </c>
      <c r="G21" s="98">
        <v>202</v>
      </c>
      <c r="H21" s="99">
        <v>29.3</v>
      </c>
      <c r="I21" s="89" t="s">
        <v>26</v>
      </c>
    </row>
    <row r="22" spans="1:9" ht="15.95" customHeight="1">
      <c r="A22" s="104">
        <v>16</v>
      </c>
      <c r="B22" s="101" t="s">
        <v>23</v>
      </c>
      <c r="C22" s="102">
        <v>31</v>
      </c>
      <c r="D22" s="97" t="s">
        <v>51</v>
      </c>
      <c r="E22" s="10" t="s">
        <v>52</v>
      </c>
      <c r="F22" s="9">
        <v>2012</v>
      </c>
      <c r="G22" s="103">
        <v>246</v>
      </c>
      <c r="H22" s="99">
        <v>31</v>
      </c>
      <c r="I22" s="89" t="s">
        <v>26</v>
      </c>
    </row>
    <row r="23" spans="1:9" ht="15.95" customHeight="1">
      <c r="A23" s="104">
        <v>17</v>
      </c>
      <c r="B23" s="100" t="s">
        <v>23</v>
      </c>
      <c r="C23" s="98">
        <v>31</v>
      </c>
      <c r="D23" s="97" t="s">
        <v>53</v>
      </c>
      <c r="E23" s="10" t="s">
        <v>48</v>
      </c>
      <c r="F23" s="9">
        <v>2013</v>
      </c>
      <c r="G23" s="98">
        <v>266</v>
      </c>
      <c r="H23" s="99">
        <v>30.5</v>
      </c>
      <c r="I23" s="89" t="s">
        <v>26</v>
      </c>
    </row>
    <row r="24" spans="1:9" ht="15.95" customHeight="1" thickBot="1">
      <c r="A24" s="104">
        <v>18</v>
      </c>
      <c r="B24" s="100" t="s">
        <v>23</v>
      </c>
      <c r="C24" s="98">
        <v>31</v>
      </c>
      <c r="D24" s="97" t="s">
        <v>54</v>
      </c>
      <c r="E24" s="10" t="s">
        <v>35</v>
      </c>
      <c r="F24" s="9">
        <v>2013</v>
      </c>
      <c r="G24" s="98">
        <v>294</v>
      </c>
      <c r="H24" s="99">
        <v>31</v>
      </c>
      <c r="I24" s="89" t="s">
        <v>26</v>
      </c>
    </row>
    <row r="25" spans="1:9" ht="15.95" customHeight="1">
      <c r="A25" s="109"/>
      <c r="B25" s="110"/>
      <c r="C25" s="110"/>
      <c r="D25" s="111"/>
      <c r="E25" s="112"/>
      <c r="F25" s="111"/>
      <c r="G25" s="111"/>
      <c r="H25" s="111"/>
      <c r="I25" s="111"/>
    </row>
    <row r="26" spans="1:9">
      <c r="A26" s="94" t="s">
        <v>72</v>
      </c>
      <c r="B26" s="93"/>
      <c r="C26" s="93"/>
      <c r="D26" s="108"/>
      <c r="E26" s="108"/>
    </row>
    <row r="27" spans="1:9">
      <c r="D27" s="91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AM57"/>
  <sheetViews>
    <sheetView topLeftCell="A16" zoomScaleSheetLayoutView="100" workbookViewId="0">
      <selection activeCell="O56" sqref="O56:P56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1" width="4.85546875" customWidth="1"/>
    <col min="32" max="39" width="9.140625" style="130" customWidth="1"/>
    <col min="40" max="49" width="9.140625" customWidth="1"/>
  </cols>
  <sheetData>
    <row r="1" spans="1:39" ht="25.5" customHeight="1">
      <c r="A1" s="162" t="s">
        <v>98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</row>
    <row r="2" spans="1:39" ht="18">
      <c r="A2" s="197" t="s">
        <v>58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</row>
    <row r="3" spans="1:39" ht="12.75" customHeight="1">
      <c r="A3" s="22" t="s">
        <v>59</v>
      </c>
      <c r="B3" s="199" t="s">
        <v>60</v>
      </c>
      <c r="C3" s="199"/>
      <c r="D3" s="199"/>
      <c r="E3" s="199"/>
      <c r="G3" s="165" t="s">
        <v>99</v>
      </c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39"/>
      <c r="Y3" s="39"/>
      <c r="Z3" s="88">
        <v>18</v>
      </c>
      <c r="AA3" s="8"/>
    </row>
    <row r="4" spans="1:39" ht="13.5" customHeight="1" thickBot="1">
      <c r="A4" s="22" t="s">
        <v>61</v>
      </c>
      <c r="B4" s="8" t="s">
        <v>62</v>
      </c>
      <c r="C4" s="8"/>
      <c r="E4" s="8"/>
      <c r="F4" s="8"/>
      <c r="G4" s="8" t="s">
        <v>64</v>
      </c>
      <c r="H4" s="8"/>
      <c r="I4" s="8"/>
      <c r="J4" s="200" t="s">
        <v>74</v>
      </c>
      <c r="K4" s="200"/>
      <c r="L4" s="200"/>
      <c r="M4" s="200"/>
      <c r="N4" s="200"/>
      <c r="O4" s="200"/>
      <c r="P4" s="200"/>
      <c r="Q4" s="128"/>
      <c r="R4" s="128"/>
      <c r="S4" s="128"/>
      <c r="T4" s="129"/>
      <c r="U4" s="129"/>
      <c r="V4" s="129"/>
      <c r="W4" s="198" t="s">
        <v>75</v>
      </c>
      <c r="X4" s="198"/>
      <c r="Y4" s="198"/>
      <c r="Z4" s="198" t="s">
        <v>26</v>
      </c>
      <c r="AA4" s="198"/>
      <c r="AB4" s="198"/>
      <c r="AC4" s="198"/>
    </row>
    <row r="5" spans="1:39" s="35" customFormat="1" ht="14.25" thickTop="1" thickBot="1">
      <c r="A5" s="76"/>
      <c r="B5" s="77" t="s">
        <v>104</v>
      </c>
      <c r="C5" s="77"/>
      <c r="D5" s="77"/>
      <c r="E5" s="77"/>
      <c r="F5" s="77"/>
      <c r="G5" s="36"/>
      <c r="H5" s="5" t="s">
        <v>7</v>
      </c>
      <c r="I5" s="36"/>
      <c r="J5" s="36" t="s">
        <v>69</v>
      </c>
      <c r="K5" s="5" t="s">
        <v>7</v>
      </c>
      <c r="L5" s="138"/>
      <c r="M5" s="36"/>
      <c r="N5" s="5" t="s">
        <v>7</v>
      </c>
      <c r="O5" s="138"/>
      <c r="P5" s="36"/>
      <c r="Q5" s="5" t="s">
        <v>7</v>
      </c>
      <c r="R5" s="138"/>
      <c r="S5" s="36"/>
      <c r="T5" s="5" t="s">
        <v>7</v>
      </c>
      <c r="U5" s="138"/>
      <c r="V5" s="36"/>
      <c r="W5" s="5" t="s">
        <v>7</v>
      </c>
      <c r="X5" s="138"/>
      <c r="Y5" s="138"/>
      <c r="Z5" s="191"/>
      <c r="AA5" s="191"/>
      <c r="AB5" s="192"/>
      <c r="AC5" s="5" t="s">
        <v>7</v>
      </c>
      <c r="AD5" s="38"/>
      <c r="AE5" s="38"/>
      <c r="AF5" s="131"/>
      <c r="AG5" s="131"/>
      <c r="AH5" s="131"/>
      <c r="AI5" s="131"/>
      <c r="AJ5" s="131"/>
      <c r="AK5" s="131"/>
      <c r="AL5" s="131"/>
      <c r="AM5" s="131"/>
    </row>
    <row r="6" spans="1:39" ht="24.95" customHeight="1" thickTop="1" thickBot="1">
      <c r="A6" s="3" t="s">
        <v>66</v>
      </c>
      <c r="B6" s="4" t="s">
        <v>67</v>
      </c>
      <c r="C6" s="7"/>
      <c r="D6" s="6" t="s">
        <v>0</v>
      </c>
      <c r="E6" s="169" t="s">
        <v>100</v>
      </c>
      <c r="F6" s="170"/>
      <c r="G6" s="171"/>
      <c r="H6" s="169" t="s">
        <v>101</v>
      </c>
      <c r="I6" s="170"/>
      <c r="J6" s="171"/>
      <c r="K6" s="169" t="s">
        <v>102</v>
      </c>
      <c r="L6" s="170"/>
      <c r="M6" s="171"/>
      <c r="N6" s="169" t="s">
        <v>103</v>
      </c>
      <c r="O6" s="170"/>
      <c r="P6" s="171"/>
      <c r="Q6" s="169" t="s">
        <v>105</v>
      </c>
      <c r="R6" s="170"/>
      <c r="S6" s="171"/>
      <c r="T6" s="169" t="s">
        <v>106</v>
      </c>
      <c r="U6" s="170"/>
      <c r="V6" s="171"/>
      <c r="W6" s="169" t="s">
        <v>107</v>
      </c>
      <c r="X6" s="170"/>
      <c r="Y6" s="171"/>
      <c r="Z6" s="166" t="s">
        <v>80</v>
      </c>
      <c r="AA6" s="167"/>
      <c r="AB6" s="168"/>
      <c r="AC6" s="5" t="s">
        <v>81</v>
      </c>
      <c r="AD6" s="5" t="s">
        <v>10</v>
      </c>
      <c r="AE6" s="5" t="s">
        <v>81</v>
      </c>
    </row>
    <row r="7" spans="1:39" ht="14.25" customHeight="1" thickTop="1" thickBot="1">
      <c r="A7" s="195" t="s">
        <v>24</v>
      </c>
      <c r="B7" s="196" t="s">
        <v>25</v>
      </c>
      <c r="C7" s="194" t="s">
        <v>5</v>
      </c>
      <c r="D7" s="193">
        <v>1</v>
      </c>
      <c r="E7" s="172">
        <v>2</v>
      </c>
      <c r="F7" s="150">
        <v>0</v>
      </c>
      <c r="G7" s="151"/>
      <c r="H7" s="172">
        <v>9</v>
      </c>
      <c r="I7" s="150">
        <v>0</v>
      </c>
      <c r="J7" s="151"/>
      <c r="K7" s="172" t="s">
        <v>69</v>
      </c>
      <c r="L7" s="150"/>
      <c r="M7" s="151"/>
      <c r="N7" s="172" t="s">
        <v>69</v>
      </c>
      <c r="O7" s="150"/>
      <c r="P7" s="151"/>
      <c r="Q7" s="172" t="s">
        <v>69</v>
      </c>
      <c r="R7" s="150"/>
      <c r="S7" s="151"/>
      <c r="T7" s="172" t="s">
        <v>69</v>
      </c>
      <c r="U7" s="150"/>
      <c r="V7" s="151"/>
      <c r="W7" s="172" t="s">
        <v>69</v>
      </c>
      <c r="X7" s="150"/>
      <c r="Y7" s="151"/>
      <c r="Z7" s="174">
        <v>0</v>
      </c>
      <c r="AA7" s="179">
        <v>0</v>
      </c>
      <c r="AB7" s="180">
        <v>0</v>
      </c>
      <c r="AC7" s="160" t="s">
        <v>69</v>
      </c>
      <c r="AD7" s="160"/>
      <c r="AE7" s="160">
        <v>15</v>
      </c>
    </row>
    <row r="8" spans="1:39" ht="14.25" customHeight="1" thickBot="1">
      <c r="A8" s="183"/>
      <c r="B8" s="185"/>
      <c r="C8" s="187"/>
      <c r="D8" s="189"/>
      <c r="E8" s="173"/>
      <c r="F8" s="149">
        <v>0</v>
      </c>
      <c r="G8" s="152"/>
      <c r="H8" s="173"/>
      <c r="I8" s="149">
        <v>0</v>
      </c>
      <c r="J8" s="152"/>
      <c r="K8" s="173"/>
      <c r="L8" s="149"/>
      <c r="M8" s="152"/>
      <c r="N8" s="173"/>
      <c r="O8" s="149"/>
      <c r="P8" s="152"/>
      <c r="Q8" s="173"/>
      <c r="R8" s="149"/>
      <c r="S8" s="152"/>
      <c r="T8" s="173"/>
      <c r="U8" s="149"/>
      <c r="V8" s="152"/>
      <c r="W8" s="173"/>
      <c r="X8" s="149"/>
      <c r="Y8" s="152"/>
      <c r="Z8" s="163"/>
      <c r="AA8" s="164"/>
      <c r="AB8" s="175"/>
      <c r="AC8" s="161"/>
      <c r="AD8" s="161"/>
      <c r="AE8" s="161"/>
    </row>
    <row r="9" spans="1:39" ht="14.25" customHeight="1" thickBot="1">
      <c r="A9" s="183" t="s">
        <v>27</v>
      </c>
      <c r="B9" s="185" t="s">
        <v>28</v>
      </c>
      <c r="C9" s="187" t="s">
        <v>5</v>
      </c>
      <c r="D9" s="189">
        <v>2</v>
      </c>
      <c r="E9" s="173">
        <v>1</v>
      </c>
      <c r="F9" s="149">
        <v>5</v>
      </c>
      <c r="G9" s="152"/>
      <c r="H9" s="173">
        <v>3</v>
      </c>
      <c r="I9" s="149">
        <v>0</v>
      </c>
      <c r="J9" s="152"/>
      <c r="K9" s="173">
        <v>4</v>
      </c>
      <c r="L9" s="149">
        <v>0</v>
      </c>
      <c r="M9" s="152"/>
      <c r="N9" s="173" t="s">
        <v>69</v>
      </c>
      <c r="O9" s="149"/>
      <c r="P9" s="152"/>
      <c r="Q9" s="173" t="s">
        <v>69</v>
      </c>
      <c r="R9" s="149"/>
      <c r="S9" s="152"/>
      <c r="T9" s="173" t="s">
        <v>69</v>
      </c>
      <c r="U9" s="149"/>
      <c r="V9" s="152"/>
      <c r="W9" s="173" t="s">
        <v>69</v>
      </c>
      <c r="X9" s="149"/>
      <c r="Y9" s="152"/>
      <c r="Z9" s="163">
        <v>5</v>
      </c>
      <c r="AA9" s="164">
        <v>2</v>
      </c>
      <c r="AB9" s="175">
        <v>0</v>
      </c>
      <c r="AC9" s="161" t="s">
        <v>69</v>
      </c>
      <c r="AD9" s="161"/>
      <c r="AE9" s="161">
        <v>11</v>
      </c>
    </row>
    <row r="10" spans="1:39" ht="14.25" customHeight="1" thickBot="1">
      <c r="A10" s="183"/>
      <c r="B10" s="185"/>
      <c r="C10" s="187"/>
      <c r="D10" s="189"/>
      <c r="E10" s="173"/>
      <c r="F10" s="149">
        <v>2</v>
      </c>
      <c r="G10" s="152"/>
      <c r="H10" s="173"/>
      <c r="I10" s="149">
        <v>0</v>
      </c>
      <c r="J10" s="152"/>
      <c r="K10" s="173"/>
      <c r="L10" s="149">
        <v>0</v>
      </c>
      <c r="M10" s="152"/>
      <c r="N10" s="173"/>
      <c r="O10" s="149"/>
      <c r="P10" s="152"/>
      <c r="Q10" s="173"/>
      <c r="R10" s="149"/>
      <c r="S10" s="152"/>
      <c r="T10" s="173"/>
      <c r="U10" s="149"/>
      <c r="V10" s="152"/>
      <c r="W10" s="173"/>
      <c r="X10" s="149"/>
      <c r="Y10" s="152"/>
      <c r="Z10" s="163"/>
      <c r="AA10" s="164"/>
      <c r="AB10" s="175"/>
      <c r="AC10" s="161"/>
      <c r="AD10" s="161"/>
      <c r="AE10" s="161"/>
    </row>
    <row r="11" spans="1:39" ht="14.25" customHeight="1" thickBot="1">
      <c r="A11" s="183" t="s">
        <v>30</v>
      </c>
      <c r="B11" s="185" t="s">
        <v>31</v>
      </c>
      <c r="C11" s="187" t="s">
        <v>5</v>
      </c>
      <c r="D11" s="189">
        <v>3</v>
      </c>
      <c r="E11" s="173">
        <v>4</v>
      </c>
      <c r="F11" s="149">
        <v>0</v>
      </c>
      <c r="G11" s="152"/>
      <c r="H11" s="173">
        <v>2</v>
      </c>
      <c r="I11" s="149">
        <v>5</v>
      </c>
      <c r="J11" s="152"/>
      <c r="K11" s="173">
        <v>6</v>
      </c>
      <c r="L11" s="149">
        <v>0</v>
      </c>
      <c r="M11" s="152"/>
      <c r="N11" s="173" t="s">
        <v>69</v>
      </c>
      <c r="O11" s="149"/>
      <c r="P11" s="152"/>
      <c r="Q11" s="173" t="s">
        <v>69</v>
      </c>
      <c r="R11" s="149"/>
      <c r="S11" s="152"/>
      <c r="T11" s="173" t="s">
        <v>69</v>
      </c>
      <c r="U11" s="149"/>
      <c r="V11" s="152"/>
      <c r="W11" s="173" t="s">
        <v>69</v>
      </c>
      <c r="X11" s="149"/>
      <c r="Y11" s="152"/>
      <c r="Z11" s="163">
        <v>5</v>
      </c>
      <c r="AA11" s="164">
        <v>8</v>
      </c>
      <c r="AB11" s="175">
        <v>0</v>
      </c>
      <c r="AC11" s="161" t="s">
        <v>69</v>
      </c>
      <c r="AD11" s="161"/>
      <c r="AE11" s="161">
        <v>10</v>
      </c>
    </row>
    <row r="12" spans="1:39" ht="14.25" customHeight="1" thickBot="1">
      <c r="A12" s="183"/>
      <c r="B12" s="185"/>
      <c r="C12" s="187"/>
      <c r="D12" s="189"/>
      <c r="E12" s="173"/>
      <c r="F12" s="149">
        <v>4</v>
      </c>
      <c r="G12" s="152"/>
      <c r="H12" s="173"/>
      <c r="I12" s="149">
        <v>4</v>
      </c>
      <c r="J12" s="152"/>
      <c r="K12" s="173"/>
      <c r="L12" s="149">
        <v>0</v>
      </c>
      <c r="M12" s="152"/>
      <c r="N12" s="173"/>
      <c r="O12" s="149"/>
      <c r="P12" s="152"/>
      <c r="Q12" s="173"/>
      <c r="R12" s="149"/>
      <c r="S12" s="152"/>
      <c r="T12" s="173"/>
      <c r="U12" s="149"/>
      <c r="V12" s="152"/>
      <c r="W12" s="173"/>
      <c r="X12" s="149"/>
      <c r="Y12" s="152"/>
      <c r="Z12" s="163"/>
      <c r="AA12" s="164"/>
      <c r="AB12" s="175"/>
      <c r="AC12" s="161"/>
      <c r="AD12" s="161"/>
      <c r="AE12" s="161"/>
    </row>
    <row r="13" spans="1:39" ht="14.25" customHeight="1" thickBot="1">
      <c r="A13" s="183" t="s">
        <v>32</v>
      </c>
      <c r="B13" s="185" t="s">
        <v>33</v>
      </c>
      <c r="C13" s="187" t="s">
        <v>69</v>
      </c>
      <c r="D13" s="189">
        <v>4</v>
      </c>
      <c r="E13" s="173">
        <v>3</v>
      </c>
      <c r="F13" s="149">
        <v>4</v>
      </c>
      <c r="G13" s="152"/>
      <c r="H13" s="173">
        <v>5</v>
      </c>
      <c r="I13" s="149">
        <v>5</v>
      </c>
      <c r="J13" s="152"/>
      <c r="K13" s="173">
        <v>2</v>
      </c>
      <c r="L13" s="149">
        <v>5</v>
      </c>
      <c r="M13" s="152"/>
      <c r="N13" s="173">
        <v>6</v>
      </c>
      <c r="O13" s="149">
        <v>4</v>
      </c>
      <c r="P13" s="152"/>
      <c r="Q13" s="173">
        <v>7</v>
      </c>
      <c r="R13" s="149">
        <v>5</v>
      </c>
      <c r="S13" s="152"/>
      <c r="T13" s="173">
        <v>9</v>
      </c>
      <c r="U13" s="149">
        <v>1</v>
      </c>
      <c r="V13" s="152"/>
      <c r="W13" s="173" t="s">
        <v>69</v>
      </c>
      <c r="X13" s="149"/>
      <c r="Y13" s="152"/>
      <c r="Z13" s="163">
        <v>24</v>
      </c>
      <c r="AA13" s="164">
        <v>49</v>
      </c>
      <c r="AB13" s="175">
        <v>0</v>
      </c>
      <c r="AC13" s="161" t="s">
        <v>97</v>
      </c>
      <c r="AD13" s="161"/>
      <c r="AE13" s="161">
        <v>4</v>
      </c>
    </row>
    <row r="14" spans="1:39" ht="14.25" customHeight="1" thickBot="1">
      <c r="A14" s="183"/>
      <c r="B14" s="185"/>
      <c r="C14" s="187"/>
      <c r="D14" s="189"/>
      <c r="E14" s="173"/>
      <c r="F14" s="149">
        <v>12</v>
      </c>
      <c r="G14" s="152"/>
      <c r="H14" s="173"/>
      <c r="I14" s="149">
        <v>6</v>
      </c>
      <c r="J14" s="152"/>
      <c r="K14" s="173"/>
      <c r="L14" s="149">
        <v>4</v>
      </c>
      <c r="M14" s="152"/>
      <c r="N14" s="173"/>
      <c r="O14" s="149">
        <v>12</v>
      </c>
      <c r="P14" s="152"/>
      <c r="Q14" s="173"/>
      <c r="R14" s="149">
        <v>4</v>
      </c>
      <c r="S14" s="152"/>
      <c r="T14" s="173"/>
      <c r="U14" s="149">
        <v>11</v>
      </c>
      <c r="V14" s="152"/>
      <c r="W14" s="173"/>
      <c r="X14" s="149"/>
      <c r="Y14" s="152"/>
      <c r="Z14" s="163"/>
      <c r="AA14" s="164"/>
      <c r="AB14" s="175"/>
      <c r="AC14" s="161"/>
      <c r="AD14" s="161"/>
      <c r="AE14" s="161"/>
    </row>
    <row r="15" spans="1:39" ht="14.25" customHeight="1" thickBot="1">
      <c r="A15" s="183" t="s">
        <v>34</v>
      </c>
      <c r="B15" s="185" t="s">
        <v>35</v>
      </c>
      <c r="C15" s="187" t="s">
        <v>5</v>
      </c>
      <c r="D15" s="189">
        <v>5</v>
      </c>
      <c r="E15" s="173">
        <v>6</v>
      </c>
      <c r="F15" s="149">
        <v>0</v>
      </c>
      <c r="G15" s="152"/>
      <c r="H15" s="173">
        <v>4</v>
      </c>
      <c r="I15" s="149">
        <v>0</v>
      </c>
      <c r="J15" s="152"/>
      <c r="K15" s="173" t="s">
        <v>69</v>
      </c>
      <c r="L15" s="149"/>
      <c r="M15" s="152"/>
      <c r="N15" s="173" t="s">
        <v>69</v>
      </c>
      <c r="O15" s="149"/>
      <c r="P15" s="152"/>
      <c r="Q15" s="173" t="s">
        <v>69</v>
      </c>
      <c r="R15" s="149"/>
      <c r="S15" s="152"/>
      <c r="T15" s="173" t="s">
        <v>69</v>
      </c>
      <c r="U15" s="149"/>
      <c r="V15" s="152"/>
      <c r="W15" s="173" t="s">
        <v>69</v>
      </c>
      <c r="X15" s="149"/>
      <c r="Y15" s="152"/>
      <c r="Z15" s="163">
        <v>0</v>
      </c>
      <c r="AA15" s="164">
        <v>0</v>
      </c>
      <c r="AB15" s="175">
        <v>0</v>
      </c>
      <c r="AC15" s="161" t="s">
        <v>69</v>
      </c>
      <c r="AD15" s="161"/>
      <c r="AE15" s="161">
        <v>16</v>
      </c>
    </row>
    <row r="16" spans="1:39" ht="14.25" customHeight="1" thickBot="1">
      <c r="A16" s="183"/>
      <c r="B16" s="185"/>
      <c r="C16" s="187"/>
      <c r="D16" s="189"/>
      <c r="E16" s="173"/>
      <c r="F16" s="149">
        <v>0</v>
      </c>
      <c r="G16" s="152"/>
      <c r="H16" s="173"/>
      <c r="I16" s="149">
        <v>0</v>
      </c>
      <c r="J16" s="152"/>
      <c r="K16" s="173"/>
      <c r="L16" s="149"/>
      <c r="M16" s="152"/>
      <c r="N16" s="173"/>
      <c r="O16" s="149"/>
      <c r="P16" s="152"/>
      <c r="Q16" s="173"/>
      <c r="R16" s="149"/>
      <c r="S16" s="152"/>
      <c r="T16" s="173"/>
      <c r="U16" s="149"/>
      <c r="V16" s="152"/>
      <c r="W16" s="173"/>
      <c r="X16" s="149"/>
      <c r="Y16" s="152"/>
      <c r="Z16" s="163"/>
      <c r="AA16" s="164"/>
      <c r="AB16" s="175"/>
      <c r="AC16" s="161"/>
      <c r="AD16" s="161"/>
      <c r="AE16" s="161"/>
    </row>
    <row r="17" spans="1:31" ht="14.25" customHeight="1" thickBot="1">
      <c r="A17" s="183" t="s">
        <v>36</v>
      </c>
      <c r="B17" s="185" t="s">
        <v>37</v>
      </c>
      <c r="C17" s="187" t="s">
        <v>5</v>
      </c>
      <c r="D17" s="189">
        <v>6</v>
      </c>
      <c r="E17" s="173">
        <v>5</v>
      </c>
      <c r="F17" s="149">
        <v>4</v>
      </c>
      <c r="G17" s="152"/>
      <c r="H17" s="173">
        <v>7</v>
      </c>
      <c r="I17" s="149">
        <v>0</v>
      </c>
      <c r="J17" s="152"/>
      <c r="K17" s="173">
        <v>3</v>
      </c>
      <c r="L17" s="149">
        <v>5</v>
      </c>
      <c r="M17" s="152"/>
      <c r="N17" s="173">
        <v>4</v>
      </c>
      <c r="O17" s="149">
        <v>0</v>
      </c>
      <c r="P17" s="152"/>
      <c r="Q17" s="173" t="s">
        <v>69</v>
      </c>
      <c r="R17" s="149"/>
      <c r="S17" s="152"/>
      <c r="T17" s="173" t="s">
        <v>69</v>
      </c>
      <c r="U17" s="149"/>
      <c r="V17" s="152"/>
      <c r="W17" s="173" t="s">
        <v>69</v>
      </c>
      <c r="X17" s="149"/>
      <c r="Y17" s="152"/>
      <c r="Z17" s="163">
        <v>9</v>
      </c>
      <c r="AA17" s="164">
        <v>24</v>
      </c>
      <c r="AB17" s="175">
        <v>0</v>
      </c>
      <c r="AC17" s="161" t="s">
        <v>69</v>
      </c>
      <c r="AD17" s="161"/>
      <c r="AE17" s="161">
        <v>8</v>
      </c>
    </row>
    <row r="18" spans="1:31" ht="14.25" customHeight="1" thickBot="1">
      <c r="A18" s="183"/>
      <c r="B18" s="185"/>
      <c r="C18" s="187"/>
      <c r="D18" s="189"/>
      <c r="E18" s="173"/>
      <c r="F18" s="149">
        <v>12</v>
      </c>
      <c r="G18" s="152"/>
      <c r="H18" s="173"/>
      <c r="I18" s="149">
        <v>0</v>
      </c>
      <c r="J18" s="152"/>
      <c r="K18" s="173"/>
      <c r="L18" s="149">
        <v>12</v>
      </c>
      <c r="M18" s="152"/>
      <c r="N18" s="173"/>
      <c r="O18" s="149">
        <v>0</v>
      </c>
      <c r="P18" s="152"/>
      <c r="Q18" s="173"/>
      <c r="R18" s="149"/>
      <c r="S18" s="152"/>
      <c r="T18" s="173"/>
      <c r="U18" s="149"/>
      <c r="V18" s="152"/>
      <c r="W18" s="173"/>
      <c r="X18" s="149"/>
      <c r="Y18" s="152"/>
      <c r="Z18" s="163"/>
      <c r="AA18" s="164"/>
      <c r="AB18" s="175"/>
      <c r="AC18" s="161"/>
      <c r="AD18" s="161"/>
      <c r="AE18" s="161"/>
    </row>
    <row r="19" spans="1:31" ht="14.25" customHeight="1" thickBot="1">
      <c r="A19" s="183" t="s">
        <v>38</v>
      </c>
      <c r="B19" s="185" t="s">
        <v>39</v>
      </c>
      <c r="C19" s="187" t="s">
        <v>5</v>
      </c>
      <c r="D19" s="189">
        <v>7</v>
      </c>
      <c r="E19" s="173">
        <v>8</v>
      </c>
      <c r="F19" s="149">
        <v>5</v>
      </c>
      <c r="G19" s="152"/>
      <c r="H19" s="173">
        <v>6</v>
      </c>
      <c r="I19" s="149">
        <v>5</v>
      </c>
      <c r="J19" s="152"/>
      <c r="K19" s="173" t="s">
        <v>55</v>
      </c>
      <c r="L19" s="149"/>
      <c r="M19" s="152"/>
      <c r="N19" s="173">
        <v>9</v>
      </c>
      <c r="O19" s="149">
        <v>0</v>
      </c>
      <c r="P19" s="152"/>
      <c r="Q19" s="173">
        <v>4</v>
      </c>
      <c r="R19" s="149">
        <v>0</v>
      </c>
      <c r="S19" s="152"/>
      <c r="T19" s="173" t="s">
        <v>69</v>
      </c>
      <c r="U19" s="149"/>
      <c r="V19" s="152"/>
      <c r="W19" s="173" t="s">
        <v>69</v>
      </c>
      <c r="X19" s="149"/>
      <c r="Y19" s="152"/>
      <c r="Z19" s="163">
        <v>10</v>
      </c>
      <c r="AA19" s="164">
        <v>21</v>
      </c>
      <c r="AB19" s="175">
        <v>0</v>
      </c>
      <c r="AC19" s="161" t="s">
        <v>97</v>
      </c>
      <c r="AD19" s="161"/>
      <c r="AE19" s="161">
        <v>7</v>
      </c>
    </row>
    <row r="20" spans="1:31" ht="14.25" customHeight="1" thickBot="1">
      <c r="A20" s="183"/>
      <c r="B20" s="185"/>
      <c r="C20" s="187"/>
      <c r="D20" s="189"/>
      <c r="E20" s="173"/>
      <c r="F20" s="149">
        <v>6</v>
      </c>
      <c r="G20" s="152"/>
      <c r="H20" s="173"/>
      <c r="I20" s="149">
        <v>6</v>
      </c>
      <c r="J20" s="152"/>
      <c r="K20" s="173"/>
      <c r="L20" s="149"/>
      <c r="M20" s="152"/>
      <c r="N20" s="173"/>
      <c r="O20" s="149">
        <v>9</v>
      </c>
      <c r="P20" s="152"/>
      <c r="Q20" s="173"/>
      <c r="R20" s="149">
        <v>0</v>
      </c>
      <c r="S20" s="152"/>
      <c r="T20" s="173"/>
      <c r="U20" s="149"/>
      <c r="V20" s="152"/>
      <c r="W20" s="173"/>
      <c r="X20" s="149"/>
      <c r="Y20" s="152"/>
      <c r="Z20" s="163"/>
      <c r="AA20" s="164"/>
      <c r="AB20" s="175"/>
      <c r="AC20" s="161"/>
      <c r="AD20" s="161"/>
      <c r="AE20" s="161"/>
    </row>
    <row r="21" spans="1:31" ht="14.25" customHeight="1" thickBot="1">
      <c r="A21" s="183" t="s">
        <v>40</v>
      </c>
      <c r="B21" s="185" t="s">
        <v>25</v>
      </c>
      <c r="C21" s="187" t="s">
        <v>5</v>
      </c>
      <c r="D21" s="189">
        <v>8</v>
      </c>
      <c r="E21" s="173">
        <v>7</v>
      </c>
      <c r="F21" s="149">
        <v>0</v>
      </c>
      <c r="G21" s="152"/>
      <c r="H21" s="173" t="s">
        <v>55</v>
      </c>
      <c r="I21" s="149"/>
      <c r="J21" s="152"/>
      <c r="K21" s="173">
        <v>9</v>
      </c>
      <c r="L21" s="149">
        <v>0</v>
      </c>
      <c r="M21" s="152"/>
      <c r="N21" s="173" t="s">
        <v>69</v>
      </c>
      <c r="O21" s="149"/>
      <c r="P21" s="152"/>
      <c r="Q21" s="173" t="s">
        <v>69</v>
      </c>
      <c r="R21" s="149"/>
      <c r="S21" s="152"/>
      <c r="T21" s="173" t="s">
        <v>69</v>
      </c>
      <c r="U21" s="149"/>
      <c r="V21" s="152"/>
      <c r="W21" s="173" t="s">
        <v>69</v>
      </c>
      <c r="X21" s="149"/>
      <c r="Y21" s="152"/>
      <c r="Z21" s="163">
        <v>0</v>
      </c>
      <c r="AA21" s="164">
        <v>2</v>
      </c>
      <c r="AB21" s="175">
        <v>0</v>
      </c>
      <c r="AC21" s="161" t="s">
        <v>69</v>
      </c>
      <c r="AD21" s="161"/>
      <c r="AE21" s="161">
        <v>13</v>
      </c>
    </row>
    <row r="22" spans="1:31" ht="14.25" customHeight="1" thickBot="1">
      <c r="A22" s="183"/>
      <c r="B22" s="185"/>
      <c r="C22" s="187"/>
      <c r="D22" s="189"/>
      <c r="E22" s="173"/>
      <c r="F22" s="149">
        <v>0</v>
      </c>
      <c r="G22" s="152"/>
      <c r="H22" s="173"/>
      <c r="I22" s="149"/>
      <c r="J22" s="152"/>
      <c r="K22" s="173"/>
      <c r="L22" s="149">
        <v>2</v>
      </c>
      <c r="M22" s="152"/>
      <c r="N22" s="173"/>
      <c r="O22" s="149"/>
      <c r="P22" s="152"/>
      <c r="Q22" s="173"/>
      <c r="R22" s="149"/>
      <c r="S22" s="152"/>
      <c r="T22" s="173"/>
      <c r="U22" s="149"/>
      <c r="V22" s="152"/>
      <c r="W22" s="173"/>
      <c r="X22" s="149"/>
      <c r="Y22" s="152"/>
      <c r="Z22" s="163"/>
      <c r="AA22" s="164"/>
      <c r="AB22" s="175"/>
      <c r="AC22" s="161"/>
      <c r="AD22" s="161"/>
      <c r="AE22" s="161"/>
    </row>
    <row r="23" spans="1:31" ht="14.25" customHeight="1" thickBot="1">
      <c r="A23" s="183" t="s">
        <v>41</v>
      </c>
      <c r="B23" s="185" t="s">
        <v>42</v>
      </c>
      <c r="C23" s="187" t="s">
        <v>69</v>
      </c>
      <c r="D23" s="189">
        <v>9</v>
      </c>
      <c r="E23" s="173" t="s">
        <v>55</v>
      </c>
      <c r="F23" s="149"/>
      <c r="G23" s="152"/>
      <c r="H23" s="173">
        <v>1</v>
      </c>
      <c r="I23" s="149">
        <v>5</v>
      </c>
      <c r="J23" s="152"/>
      <c r="K23" s="173">
        <v>8</v>
      </c>
      <c r="L23" s="149">
        <v>5</v>
      </c>
      <c r="M23" s="152"/>
      <c r="N23" s="173">
        <v>7</v>
      </c>
      <c r="O23" s="149">
        <v>5</v>
      </c>
      <c r="P23" s="152"/>
      <c r="Q23" s="173" t="s">
        <v>55</v>
      </c>
      <c r="R23" s="149"/>
      <c r="S23" s="152"/>
      <c r="T23" s="173">
        <v>4</v>
      </c>
      <c r="U23" s="149">
        <v>4</v>
      </c>
      <c r="V23" s="152"/>
      <c r="W23" s="173" t="s">
        <v>69</v>
      </c>
      <c r="X23" s="149"/>
      <c r="Y23" s="152"/>
      <c r="Z23" s="163">
        <v>19</v>
      </c>
      <c r="AA23" s="164">
        <v>54</v>
      </c>
      <c r="AB23" s="175">
        <v>0</v>
      </c>
      <c r="AC23" s="161" t="s">
        <v>97</v>
      </c>
      <c r="AD23" s="161"/>
      <c r="AE23" s="161">
        <v>2</v>
      </c>
    </row>
    <row r="24" spans="1:31" ht="14.25" customHeight="1" thickBot="1">
      <c r="A24" s="183"/>
      <c r="B24" s="185"/>
      <c r="C24" s="187"/>
      <c r="D24" s="189"/>
      <c r="E24" s="173"/>
      <c r="F24" s="149"/>
      <c r="G24" s="152"/>
      <c r="H24" s="173"/>
      <c r="I24" s="149">
        <v>4</v>
      </c>
      <c r="J24" s="152"/>
      <c r="K24" s="173"/>
      <c r="L24" s="149">
        <v>8</v>
      </c>
      <c r="M24" s="152"/>
      <c r="N24" s="173"/>
      <c r="O24" s="149">
        <v>18</v>
      </c>
      <c r="P24" s="152"/>
      <c r="Q24" s="173"/>
      <c r="R24" s="149"/>
      <c r="S24" s="152"/>
      <c r="T24" s="173"/>
      <c r="U24" s="149">
        <v>24</v>
      </c>
      <c r="V24" s="152"/>
      <c r="W24" s="173"/>
      <c r="X24" s="149"/>
      <c r="Y24" s="152"/>
      <c r="Z24" s="163"/>
      <c r="AA24" s="164"/>
      <c r="AB24" s="175"/>
      <c r="AC24" s="161"/>
      <c r="AD24" s="161"/>
      <c r="AE24" s="161"/>
    </row>
    <row r="25" spans="1:31" ht="14.25" customHeight="1" thickBot="1">
      <c r="A25" s="183" t="s">
        <v>69</v>
      </c>
      <c r="B25" s="185" t="s">
        <v>69</v>
      </c>
      <c r="C25" s="187" t="s">
        <v>69</v>
      </c>
      <c r="D25" s="189" t="s">
        <v>69</v>
      </c>
      <c r="E25" s="173" t="s">
        <v>69</v>
      </c>
      <c r="F25" s="149"/>
      <c r="G25" s="152"/>
      <c r="H25" s="173" t="s">
        <v>69</v>
      </c>
      <c r="I25" s="149"/>
      <c r="J25" s="152"/>
      <c r="K25" s="173" t="s">
        <v>69</v>
      </c>
      <c r="L25" s="149"/>
      <c r="M25" s="152"/>
      <c r="N25" s="173" t="s">
        <v>69</v>
      </c>
      <c r="O25" s="149"/>
      <c r="P25" s="152"/>
      <c r="Q25" s="173" t="s">
        <v>69</v>
      </c>
      <c r="R25" s="149"/>
      <c r="S25" s="152"/>
      <c r="T25" s="173" t="s">
        <v>69</v>
      </c>
      <c r="U25" s="149"/>
      <c r="V25" s="152"/>
      <c r="W25" s="173" t="s">
        <v>69</v>
      </c>
      <c r="X25" s="149"/>
      <c r="Y25" s="152"/>
      <c r="Z25" s="163" t="s">
        <v>69</v>
      </c>
      <c r="AA25" s="164" t="s">
        <v>69</v>
      </c>
      <c r="AB25" s="175" t="s">
        <v>69</v>
      </c>
      <c r="AC25" s="161" t="s">
        <v>69</v>
      </c>
      <c r="AD25" s="161"/>
      <c r="AE25" s="161" t="s">
        <v>69</v>
      </c>
    </row>
    <row r="26" spans="1:31" ht="14.25" customHeight="1" thickBot="1">
      <c r="A26" s="184"/>
      <c r="B26" s="186"/>
      <c r="C26" s="188"/>
      <c r="D26" s="190"/>
      <c r="E26" s="182"/>
      <c r="F26" s="153"/>
      <c r="G26" s="154"/>
      <c r="H26" s="182"/>
      <c r="I26" s="153"/>
      <c r="J26" s="154"/>
      <c r="K26" s="182"/>
      <c r="L26" s="153"/>
      <c r="M26" s="154"/>
      <c r="N26" s="182"/>
      <c r="O26" s="153"/>
      <c r="P26" s="154"/>
      <c r="Q26" s="182"/>
      <c r="R26" s="153"/>
      <c r="S26" s="154"/>
      <c r="T26" s="182"/>
      <c r="U26" s="153"/>
      <c r="V26" s="154"/>
      <c r="W26" s="182"/>
      <c r="X26" s="153"/>
      <c r="Y26" s="154"/>
      <c r="Z26" s="181"/>
      <c r="AA26" s="177"/>
      <c r="AB26" s="178"/>
      <c r="AC26" s="176"/>
      <c r="AD26" s="176"/>
      <c r="AE26" s="176"/>
    </row>
    <row r="27" spans="1:31" ht="24.95" customHeight="1" thickTop="1" thickBot="1">
      <c r="A27" s="127" t="s">
        <v>66</v>
      </c>
      <c r="B27" s="4" t="s">
        <v>67</v>
      </c>
      <c r="C27" s="7"/>
      <c r="D27" s="6" t="s">
        <v>0</v>
      </c>
      <c r="E27" s="169" t="s">
        <v>100</v>
      </c>
      <c r="F27" s="170"/>
      <c r="G27" s="171"/>
      <c r="H27" s="169" t="s">
        <v>101</v>
      </c>
      <c r="I27" s="170"/>
      <c r="J27" s="171"/>
      <c r="K27" s="169" t="s">
        <v>102</v>
      </c>
      <c r="L27" s="170"/>
      <c r="M27" s="171"/>
      <c r="N27" s="169" t="s">
        <v>103</v>
      </c>
      <c r="O27" s="170"/>
      <c r="P27" s="171"/>
      <c r="Q27" s="169" t="s">
        <v>105</v>
      </c>
      <c r="R27" s="170"/>
      <c r="S27" s="171"/>
      <c r="T27" s="169" t="s">
        <v>106</v>
      </c>
      <c r="U27" s="170"/>
      <c r="V27" s="171"/>
      <c r="W27" s="169" t="s">
        <v>107</v>
      </c>
      <c r="X27" s="170"/>
      <c r="Y27" s="171"/>
      <c r="Z27" s="166" t="s">
        <v>80</v>
      </c>
      <c r="AA27" s="167"/>
      <c r="AB27" s="168"/>
      <c r="AC27" s="5" t="s">
        <v>81</v>
      </c>
      <c r="AD27" s="5" t="s">
        <v>10</v>
      </c>
      <c r="AE27" s="5" t="s">
        <v>81</v>
      </c>
    </row>
    <row r="28" spans="1:31" ht="14.25" customHeight="1" thickTop="1" thickBot="1">
      <c r="A28" s="195" t="s">
        <v>43</v>
      </c>
      <c r="B28" s="196" t="s">
        <v>33</v>
      </c>
      <c r="C28" s="194" t="s">
        <v>5</v>
      </c>
      <c r="D28" s="193">
        <v>10</v>
      </c>
      <c r="E28" s="172">
        <v>11</v>
      </c>
      <c r="F28" s="150">
        <v>0</v>
      </c>
      <c r="G28" s="151"/>
      <c r="H28" s="172">
        <v>18</v>
      </c>
      <c r="I28" s="150">
        <v>0</v>
      </c>
      <c r="J28" s="151"/>
      <c r="K28" s="172" t="s">
        <v>69</v>
      </c>
      <c r="L28" s="150"/>
      <c r="M28" s="151"/>
      <c r="N28" s="172" t="s">
        <v>69</v>
      </c>
      <c r="O28" s="150"/>
      <c r="P28" s="151"/>
      <c r="Q28" s="172" t="s">
        <v>69</v>
      </c>
      <c r="R28" s="150"/>
      <c r="S28" s="151"/>
      <c r="T28" s="172" t="s">
        <v>69</v>
      </c>
      <c r="U28" s="150"/>
      <c r="V28" s="151"/>
      <c r="W28" s="172" t="s">
        <v>69</v>
      </c>
      <c r="X28" s="150"/>
      <c r="Y28" s="151"/>
      <c r="Z28" s="174">
        <v>0</v>
      </c>
      <c r="AA28" s="179">
        <v>2</v>
      </c>
      <c r="AB28" s="180">
        <v>0</v>
      </c>
      <c r="AC28" s="160" t="s">
        <v>69</v>
      </c>
      <c r="AD28" s="160"/>
      <c r="AE28" s="160">
        <v>14</v>
      </c>
    </row>
    <row r="29" spans="1:31" ht="14.25" customHeight="1" thickBot="1">
      <c r="A29" s="183"/>
      <c r="B29" s="185"/>
      <c r="C29" s="187"/>
      <c r="D29" s="189"/>
      <c r="E29" s="173"/>
      <c r="F29" s="149">
        <v>0</v>
      </c>
      <c r="G29" s="152"/>
      <c r="H29" s="173"/>
      <c r="I29" s="149">
        <v>2</v>
      </c>
      <c r="J29" s="152"/>
      <c r="K29" s="173"/>
      <c r="L29" s="149"/>
      <c r="M29" s="152"/>
      <c r="N29" s="173"/>
      <c r="O29" s="149"/>
      <c r="P29" s="152"/>
      <c r="Q29" s="173"/>
      <c r="R29" s="149"/>
      <c r="S29" s="152"/>
      <c r="T29" s="173"/>
      <c r="U29" s="149"/>
      <c r="V29" s="152"/>
      <c r="W29" s="173"/>
      <c r="X29" s="149"/>
      <c r="Y29" s="152"/>
      <c r="Z29" s="163"/>
      <c r="AA29" s="164"/>
      <c r="AB29" s="175"/>
      <c r="AC29" s="161"/>
      <c r="AD29" s="161"/>
      <c r="AE29" s="161"/>
    </row>
    <row r="30" spans="1:31" ht="14.25" customHeight="1" thickBot="1">
      <c r="A30" s="183" t="s">
        <v>44</v>
      </c>
      <c r="B30" s="185" t="s">
        <v>35</v>
      </c>
      <c r="C30" s="187" t="s">
        <v>5</v>
      </c>
      <c r="D30" s="189">
        <v>11</v>
      </c>
      <c r="E30" s="173">
        <v>10</v>
      </c>
      <c r="F30" s="149">
        <v>5</v>
      </c>
      <c r="G30" s="152"/>
      <c r="H30" s="173">
        <v>12</v>
      </c>
      <c r="I30" s="149">
        <v>5</v>
      </c>
      <c r="J30" s="152"/>
      <c r="K30" s="173">
        <v>14</v>
      </c>
      <c r="L30" s="149">
        <v>1</v>
      </c>
      <c r="M30" s="152"/>
      <c r="N30" s="173" t="s">
        <v>93</v>
      </c>
      <c r="O30" s="149">
        <v>0</v>
      </c>
      <c r="P30" s="152"/>
      <c r="Q30" s="173" t="s">
        <v>69</v>
      </c>
      <c r="R30" s="149"/>
      <c r="S30" s="152"/>
      <c r="T30" s="173" t="s">
        <v>69</v>
      </c>
      <c r="U30" s="149"/>
      <c r="V30" s="152"/>
      <c r="W30" s="173" t="s">
        <v>69</v>
      </c>
      <c r="X30" s="149"/>
      <c r="Y30" s="152"/>
      <c r="Z30" s="163">
        <v>11</v>
      </c>
      <c r="AA30" s="164">
        <v>19</v>
      </c>
      <c r="AB30" s="175">
        <v>0</v>
      </c>
      <c r="AC30" s="161" t="s">
        <v>69</v>
      </c>
      <c r="AD30" s="161"/>
      <c r="AE30" s="161">
        <v>6</v>
      </c>
    </row>
    <row r="31" spans="1:31" ht="14.25" customHeight="1" thickBot="1">
      <c r="A31" s="183"/>
      <c r="B31" s="185"/>
      <c r="C31" s="187"/>
      <c r="D31" s="189"/>
      <c r="E31" s="173"/>
      <c r="F31" s="149">
        <v>2</v>
      </c>
      <c r="G31" s="152"/>
      <c r="H31" s="173"/>
      <c r="I31" s="149">
        <v>7</v>
      </c>
      <c r="J31" s="152"/>
      <c r="K31" s="173"/>
      <c r="L31" s="149">
        <v>10</v>
      </c>
      <c r="M31" s="152"/>
      <c r="N31" s="173"/>
      <c r="O31" s="149">
        <v>0</v>
      </c>
      <c r="P31" s="152"/>
      <c r="Q31" s="173"/>
      <c r="R31" s="149"/>
      <c r="S31" s="152"/>
      <c r="T31" s="173"/>
      <c r="U31" s="149"/>
      <c r="V31" s="152"/>
      <c r="W31" s="173"/>
      <c r="X31" s="149"/>
      <c r="Y31" s="152"/>
      <c r="Z31" s="163"/>
      <c r="AA31" s="164"/>
      <c r="AB31" s="175"/>
      <c r="AC31" s="161"/>
      <c r="AD31" s="161"/>
      <c r="AE31" s="161"/>
    </row>
    <row r="32" spans="1:31" ht="14.25" customHeight="1" thickBot="1">
      <c r="A32" s="183" t="s">
        <v>45</v>
      </c>
      <c r="B32" s="185" t="s">
        <v>46</v>
      </c>
      <c r="C32" s="187" t="s">
        <v>5</v>
      </c>
      <c r="D32" s="189">
        <v>12</v>
      </c>
      <c r="E32" s="173">
        <v>13</v>
      </c>
      <c r="F32" s="149">
        <v>5</v>
      </c>
      <c r="G32" s="152"/>
      <c r="H32" s="173">
        <v>11</v>
      </c>
      <c r="I32" s="149">
        <v>0</v>
      </c>
      <c r="J32" s="152"/>
      <c r="K32" s="173">
        <v>16</v>
      </c>
      <c r="L32" s="149">
        <v>0</v>
      </c>
      <c r="M32" s="152"/>
      <c r="N32" s="173" t="s">
        <v>69</v>
      </c>
      <c r="O32" s="149"/>
      <c r="P32" s="152"/>
      <c r="Q32" s="173" t="s">
        <v>69</v>
      </c>
      <c r="R32" s="149"/>
      <c r="S32" s="152"/>
      <c r="T32" s="173" t="s">
        <v>69</v>
      </c>
      <c r="U32" s="149"/>
      <c r="V32" s="152"/>
      <c r="W32" s="173" t="s">
        <v>69</v>
      </c>
      <c r="X32" s="149"/>
      <c r="Y32" s="152"/>
      <c r="Z32" s="163">
        <v>5</v>
      </c>
      <c r="AA32" s="164">
        <v>28</v>
      </c>
      <c r="AB32" s="175">
        <v>0</v>
      </c>
      <c r="AC32" s="161" t="s">
        <v>69</v>
      </c>
      <c r="AD32" s="161"/>
      <c r="AE32" s="161">
        <v>9</v>
      </c>
    </row>
    <row r="33" spans="1:31" ht="14.25" customHeight="1" thickBot="1">
      <c r="A33" s="183"/>
      <c r="B33" s="185"/>
      <c r="C33" s="187"/>
      <c r="D33" s="189"/>
      <c r="E33" s="173"/>
      <c r="F33" s="149">
        <v>12</v>
      </c>
      <c r="G33" s="152"/>
      <c r="H33" s="173"/>
      <c r="I33" s="149">
        <v>14</v>
      </c>
      <c r="J33" s="152"/>
      <c r="K33" s="173"/>
      <c r="L33" s="149">
        <v>2</v>
      </c>
      <c r="M33" s="152"/>
      <c r="N33" s="173"/>
      <c r="O33" s="149"/>
      <c r="P33" s="152"/>
      <c r="Q33" s="173"/>
      <c r="R33" s="149"/>
      <c r="S33" s="152"/>
      <c r="T33" s="173"/>
      <c r="U33" s="149"/>
      <c r="V33" s="152"/>
      <c r="W33" s="173"/>
      <c r="X33" s="149"/>
      <c r="Y33" s="152"/>
      <c r="Z33" s="163"/>
      <c r="AA33" s="164"/>
      <c r="AB33" s="175"/>
      <c r="AC33" s="161"/>
      <c r="AD33" s="161"/>
      <c r="AE33" s="161"/>
    </row>
    <row r="34" spans="1:31" ht="14.25" customHeight="1" thickBot="1">
      <c r="A34" s="183" t="s">
        <v>47</v>
      </c>
      <c r="B34" s="185" t="s">
        <v>48</v>
      </c>
      <c r="C34" s="187" t="s">
        <v>5</v>
      </c>
      <c r="D34" s="189">
        <v>13</v>
      </c>
      <c r="E34" s="173">
        <v>12</v>
      </c>
      <c r="F34" s="149">
        <v>0</v>
      </c>
      <c r="G34" s="152"/>
      <c r="H34" s="173">
        <v>14</v>
      </c>
      <c r="I34" s="149">
        <v>0</v>
      </c>
      <c r="J34" s="152"/>
      <c r="K34" s="173" t="s">
        <v>69</v>
      </c>
      <c r="L34" s="149"/>
      <c r="M34" s="152"/>
      <c r="N34" s="173" t="s">
        <v>69</v>
      </c>
      <c r="O34" s="149"/>
      <c r="P34" s="152"/>
      <c r="Q34" s="173" t="s">
        <v>69</v>
      </c>
      <c r="R34" s="149"/>
      <c r="S34" s="152"/>
      <c r="T34" s="173" t="s">
        <v>69</v>
      </c>
      <c r="U34" s="149"/>
      <c r="V34" s="152"/>
      <c r="W34" s="173" t="s">
        <v>69</v>
      </c>
      <c r="X34" s="149"/>
      <c r="Y34" s="152"/>
      <c r="Z34" s="163">
        <v>0</v>
      </c>
      <c r="AA34" s="164">
        <v>0</v>
      </c>
      <c r="AB34" s="175">
        <v>0</v>
      </c>
      <c r="AC34" s="161" t="s">
        <v>69</v>
      </c>
      <c r="AD34" s="161"/>
      <c r="AE34" s="161">
        <v>17</v>
      </c>
    </row>
    <row r="35" spans="1:31" ht="14.25" customHeight="1" thickBot="1">
      <c r="A35" s="183"/>
      <c r="B35" s="185"/>
      <c r="C35" s="187"/>
      <c r="D35" s="189"/>
      <c r="E35" s="173"/>
      <c r="F35" s="149">
        <v>0</v>
      </c>
      <c r="G35" s="152"/>
      <c r="H35" s="173"/>
      <c r="I35" s="149">
        <v>0</v>
      </c>
      <c r="J35" s="152"/>
      <c r="K35" s="173"/>
      <c r="L35" s="149"/>
      <c r="M35" s="152"/>
      <c r="N35" s="173"/>
      <c r="O35" s="149"/>
      <c r="P35" s="152"/>
      <c r="Q35" s="173"/>
      <c r="R35" s="149"/>
      <c r="S35" s="152"/>
      <c r="T35" s="173"/>
      <c r="U35" s="149"/>
      <c r="V35" s="152"/>
      <c r="W35" s="173"/>
      <c r="X35" s="149"/>
      <c r="Y35" s="152"/>
      <c r="Z35" s="163"/>
      <c r="AA35" s="164"/>
      <c r="AB35" s="175"/>
      <c r="AC35" s="161"/>
      <c r="AD35" s="161"/>
      <c r="AE35" s="161"/>
    </row>
    <row r="36" spans="1:31" ht="14.25" customHeight="1" thickBot="1">
      <c r="A36" s="183" t="s">
        <v>49</v>
      </c>
      <c r="B36" s="185" t="s">
        <v>42</v>
      </c>
      <c r="C36" s="187" t="s">
        <v>5</v>
      </c>
      <c r="D36" s="189">
        <v>14</v>
      </c>
      <c r="E36" s="173">
        <v>15</v>
      </c>
      <c r="F36" s="149">
        <v>5</v>
      </c>
      <c r="G36" s="152"/>
      <c r="H36" s="173">
        <v>13</v>
      </c>
      <c r="I36" s="149">
        <v>5</v>
      </c>
      <c r="J36" s="152"/>
      <c r="K36" s="173">
        <v>11</v>
      </c>
      <c r="L36" s="149">
        <v>3</v>
      </c>
      <c r="M36" s="152"/>
      <c r="N36" s="173" t="s">
        <v>95</v>
      </c>
      <c r="O36" s="149">
        <v>0</v>
      </c>
      <c r="P36" s="152"/>
      <c r="Q36" s="173">
        <v>18</v>
      </c>
      <c r="R36" s="149">
        <v>1</v>
      </c>
      <c r="S36" s="152"/>
      <c r="T36" s="173" t="s">
        <v>69</v>
      </c>
      <c r="U36" s="149"/>
      <c r="V36" s="152"/>
      <c r="W36" s="173" t="s">
        <v>69</v>
      </c>
      <c r="X36" s="149"/>
      <c r="Y36" s="152"/>
      <c r="Z36" s="163">
        <v>14</v>
      </c>
      <c r="AA36" s="164">
        <v>26</v>
      </c>
      <c r="AB36" s="175">
        <v>0</v>
      </c>
      <c r="AC36" s="161" t="s">
        <v>97</v>
      </c>
      <c r="AD36" s="161"/>
      <c r="AE36" s="161">
        <v>5</v>
      </c>
    </row>
    <row r="37" spans="1:31" ht="14.25" customHeight="1" thickBot="1">
      <c r="A37" s="183"/>
      <c r="B37" s="185"/>
      <c r="C37" s="187"/>
      <c r="D37" s="189"/>
      <c r="E37" s="173"/>
      <c r="F37" s="149">
        <v>4</v>
      </c>
      <c r="G37" s="152"/>
      <c r="H37" s="173"/>
      <c r="I37" s="149">
        <v>4</v>
      </c>
      <c r="J37" s="152"/>
      <c r="K37" s="173"/>
      <c r="L37" s="149">
        <v>12</v>
      </c>
      <c r="M37" s="152"/>
      <c r="N37" s="173"/>
      <c r="O37" s="149">
        <v>0</v>
      </c>
      <c r="P37" s="152"/>
      <c r="Q37" s="173"/>
      <c r="R37" s="149">
        <v>6</v>
      </c>
      <c r="S37" s="152"/>
      <c r="T37" s="173"/>
      <c r="U37" s="149"/>
      <c r="V37" s="152"/>
      <c r="W37" s="173"/>
      <c r="X37" s="149"/>
      <c r="Y37" s="152"/>
      <c r="Z37" s="163"/>
      <c r="AA37" s="164"/>
      <c r="AB37" s="175"/>
      <c r="AC37" s="161"/>
      <c r="AD37" s="161"/>
      <c r="AE37" s="161"/>
    </row>
    <row r="38" spans="1:31" ht="14.25" customHeight="1" thickBot="1">
      <c r="A38" s="183" t="s">
        <v>50</v>
      </c>
      <c r="B38" s="185" t="s">
        <v>25</v>
      </c>
      <c r="C38" s="187" t="s">
        <v>5</v>
      </c>
      <c r="D38" s="189">
        <v>15</v>
      </c>
      <c r="E38" s="173">
        <v>14</v>
      </c>
      <c r="F38" s="149">
        <v>0</v>
      </c>
      <c r="G38" s="152"/>
      <c r="H38" s="173">
        <v>16</v>
      </c>
      <c r="I38" s="149">
        <v>0</v>
      </c>
      <c r="J38" s="152"/>
      <c r="K38" s="173" t="s">
        <v>69</v>
      </c>
      <c r="L38" s="149"/>
      <c r="M38" s="152"/>
      <c r="N38" s="173" t="s">
        <v>69</v>
      </c>
      <c r="O38" s="149"/>
      <c r="P38" s="152"/>
      <c r="Q38" s="173" t="s">
        <v>69</v>
      </c>
      <c r="R38" s="149"/>
      <c r="S38" s="152"/>
      <c r="T38" s="173" t="s">
        <v>69</v>
      </c>
      <c r="U38" s="149"/>
      <c r="V38" s="152"/>
      <c r="W38" s="173" t="s">
        <v>69</v>
      </c>
      <c r="X38" s="149"/>
      <c r="Y38" s="152"/>
      <c r="Z38" s="163">
        <v>0</v>
      </c>
      <c r="AA38" s="164">
        <v>0</v>
      </c>
      <c r="AB38" s="175">
        <v>0</v>
      </c>
      <c r="AC38" s="161" t="s">
        <v>69</v>
      </c>
      <c r="AD38" s="161"/>
      <c r="AE38" s="161">
        <v>18</v>
      </c>
    </row>
    <row r="39" spans="1:31" ht="14.25" customHeight="1" thickBot="1">
      <c r="A39" s="183"/>
      <c r="B39" s="185"/>
      <c r="C39" s="187"/>
      <c r="D39" s="189"/>
      <c r="E39" s="173"/>
      <c r="F39" s="149">
        <v>0</v>
      </c>
      <c r="G39" s="152"/>
      <c r="H39" s="173"/>
      <c r="I39" s="149">
        <v>0</v>
      </c>
      <c r="J39" s="152"/>
      <c r="K39" s="173"/>
      <c r="L39" s="149"/>
      <c r="M39" s="152"/>
      <c r="N39" s="173"/>
      <c r="O39" s="149"/>
      <c r="P39" s="152"/>
      <c r="Q39" s="173"/>
      <c r="R39" s="149"/>
      <c r="S39" s="152"/>
      <c r="T39" s="173"/>
      <c r="U39" s="149"/>
      <c r="V39" s="152"/>
      <c r="W39" s="173"/>
      <c r="X39" s="149"/>
      <c r="Y39" s="152"/>
      <c r="Z39" s="163"/>
      <c r="AA39" s="164"/>
      <c r="AB39" s="175"/>
      <c r="AC39" s="161"/>
      <c r="AD39" s="161"/>
      <c r="AE39" s="161"/>
    </row>
    <row r="40" spans="1:31" ht="14.25" customHeight="1" thickBot="1">
      <c r="A40" s="183" t="s">
        <v>51</v>
      </c>
      <c r="B40" s="185" t="s">
        <v>52</v>
      </c>
      <c r="C40" s="187" t="s">
        <v>69</v>
      </c>
      <c r="D40" s="189">
        <v>16</v>
      </c>
      <c r="E40" s="173">
        <v>17</v>
      </c>
      <c r="F40" s="149">
        <v>5</v>
      </c>
      <c r="G40" s="152"/>
      <c r="H40" s="173">
        <v>15</v>
      </c>
      <c r="I40" s="149">
        <v>5</v>
      </c>
      <c r="J40" s="152"/>
      <c r="K40" s="173">
        <v>12</v>
      </c>
      <c r="L40" s="149">
        <v>5</v>
      </c>
      <c r="M40" s="152"/>
      <c r="N40" s="173" t="s">
        <v>109</v>
      </c>
      <c r="O40" s="149">
        <v>5</v>
      </c>
      <c r="P40" s="152"/>
      <c r="Q40" s="173" t="s">
        <v>55</v>
      </c>
      <c r="R40" s="149"/>
      <c r="S40" s="152"/>
      <c r="T40" s="173">
        <v>18</v>
      </c>
      <c r="U40" s="149">
        <v>5</v>
      </c>
      <c r="V40" s="152"/>
      <c r="W40" s="173" t="s">
        <v>69</v>
      </c>
      <c r="X40" s="149"/>
      <c r="Y40" s="152"/>
      <c r="Z40" s="163">
        <v>25</v>
      </c>
      <c r="AA40" s="164">
        <v>38</v>
      </c>
      <c r="AB40" s="175">
        <v>0</v>
      </c>
      <c r="AC40" s="161" t="s">
        <v>97</v>
      </c>
      <c r="AD40" s="161"/>
      <c r="AE40" s="161">
        <v>1</v>
      </c>
    </row>
    <row r="41" spans="1:31" ht="14.25" customHeight="1" thickBot="1">
      <c r="A41" s="183"/>
      <c r="B41" s="185"/>
      <c r="C41" s="187"/>
      <c r="D41" s="189"/>
      <c r="E41" s="173"/>
      <c r="F41" s="149">
        <v>18</v>
      </c>
      <c r="G41" s="152"/>
      <c r="H41" s="173"/>
      <c r="I41" s="149">
        <v>2</v>
      </c>
      <c r="J41" s="152"/>
      <c r="K41" s="173"/>
      <c r="L41" s="149">
        <v>14</v>
      </c>
      <c r="M41" s="152"/>
      <c r="N41" s="173"/>
      <c r="O41" s="149">
        <v>2</v>
      </c>
      <c r="P41" s="152"/>
      <c r="Q41" s="173"/>
      <c r="R41" s="149"/>
      <c r="S41" s="152"/>
      <c r="T41" s="173"/>
      <c r="U41" s="149">
        <v>2</v>
      </c>
      <c r="V41" s="152"/>
      <c r="W41" s="173"/>
      <c r="X41" s="149"/>
      <c r="Y41" s="152"/>
      <c r="Z41" s="163"/>
      <c r="AA41" s="164"/>
      <c r="AB41" s="175"/>
      <c r="AC41" s="161"/>
      <c r="AD41" s="161"/>
      <c r="AE41" s="161"/>
    </row>
    <row r="42" spans="1:31" ht="14.25" customHeight="1" thickBot="1">
      <c r="A42" s="183" t="s">
        <v>53</v>
      </c>
      <c r="B42" s="185" t="s">
        <v>48</v>
      </c>
      <c r="C42" s="187" t="s">
        <v>5</v>
      </c>
      <c r="D42" s="189">
        <v>17</v>
      </c>
      <c r="E42" s="173">
        <v>16</v>
      </c>
      <c r="F42" s="149">
        <v>0</v>
      </c>
      <c r="G42" s="152"/>
      <c r="H42" s="173" t="s">
        <v>55</v>
      </c>
      <c r="I42" s="149"/>
      <c r="J42" s="152"/>
      <c r="K42" s="173">
        <v>18</v>
      </c>
      <c r="L42" s="149">
        <v>0</v>
      </c>
      <c r="M42" s="152"/>
      <c r="N42" s="173" t="s">
        <v>69</v>
      </c>
      <c r="O42" s="149"/>
      <c r="P42" s="152"/>
      <c r="Q42" s="173" t="s">
        <v>69</v>
      </c>
      <c r="R42" s="149"/>
      <c r="S42" s="152"/>
      <c r="T42" s="173" t="s">
        <v>69</v>
      </c>
      <c r="U42" s="149"/>
      <c r="V42" s="152"/>
      <c r="W42" s="173" t="s">
        <v>69</v>
      </c>
      <c r="X42" s="149"/>
      <c r="Y42" s="152"/>
      <c r="Z42" s="163">
        <v>0</v>
      </c>
      <c r="AA42" s="164">
        <v>10</v>
      </c>
      <c r="AB42" s="175">
        <v>0</v>
      </c>
      <c r="AC42" s="161" t="s">
        <v>69</v>
      </c>
      <c r="AD42" s="161"/>
      <c r="AE42" s="161">
        <v>12</v>
      </c>
    </row>
    <row r="43" spans="1:31" ht="14.25" customHeight="1" thickBot="1">
      <c r="A43" s="183"/>
      <c r="B43" s="185"/>
      <c r="C43" s="187"/>
      <c r="D43" s="189"/>
      <c r="E43" s="173"/>
      <c r="F43" s="149">
        <v>10</v>
      </c>
      <c r="G43" s="152"/>
      <c r="H43" s="173"/>
      <c r="I43" s="149"/>
      <c r="J43" s="152"/>
      <c r="K43" s="173"/>
      <c r="L43" s="149">
        <v>0</v>
      </c>
      <c r="M43" s="152"/>
      <c r="N43" s="173"/>
      <c r="O43" s="149"/>
      <c r="P43" s="152"/>
      <c r="Q43" s="173"/>
      <c r="R43" s="149"/>
      <c r="S43" s="152"/>
      <c r="T43" s="173"/>
      <c r="U43" s="149"/>
      <c r="V43" s="152"/>
      <c r="W43" s="173"/>
      <c r="X43" s="149"/>
      <c r="Y43" s="152"/>
      <c r="Z43" s="163"/>
      <c r="AA43" s="164"/>
      <c r="AB43" s="175"/>
      <c r="AC43" s="161"/>
      <c r="AD43" s="161"/>
      <c r="AE43" s="161"/>
    </row>
    <row r="44" spans="1:31" ht="14.25" customHeight="1" thickBot="1">
      <c r="A44" s="183" t="s">
        <v>54</v>
      </c>
      <c r="B44" s="185" t="s">
        <v>35</v>
      </c>
      <c r="C44" s="187" t="s">
        <v>69</v>
      </c>
      <c r="D44" s="189">
        <v>18</v>
      </c>
      <c r="E44" s="173" t="s">
        <v>55</v>
      </c>
      <c r="F44" s="149"/>
      <c r="G44" s="152"/>
      <c r="H44" s="173">
        <v>10</v>
      </c>
      <c r="I44" s="149">
        <v>5</v>
      </c>
      <c r="J44" s="152"/>
      <c r="K44" s="173">
        <v>17</v>
      </c>
      <c r="L44" s="149">
        <v>5</v>
      </c>
      <c r="M44" s="152"/>
      <c r="N44" s="173" t="s">
        <v>108</v>
      </c>
      <c r="O44" s="149">
        <v>5</v>
      </c>
      <c r="P44" s="152"/>
      <c r="Q44" s="173">
        <v>14</v>
      </c>
      <c r="R44" s="149">
        <v>4</v>
      </c>
      <c r="S44" s="152"/>
      <c r="T44" s="173">
        <v>16</v>
      </c>
      <c r="U44" s="149">
        <v>0</v>
      </c>
      <c r="V44" s="152"/>
      <c r="W44" s="173" t="s">
        <v>69</v>
      </c>
      <c r="X44" s="149"/>
      <c r="Y44" s="152"/>
      <c r="Z44" s="163">
        <v>19</v>
      </c>
      <c r="AA44" s="164">
        <v>34</v>
      </c>
      <c r="AB44" s="175">
        <v>0</v>
      </c>
      <c r="AC44" s="161" t="s">
        <v>97</v>
      </c>
      <c r="AD44" s="161"/>
      <c r="AE44" s="161">
        <v>3</v>
      </c>
    </row>
    <row r="45" spans="1:31" ht="14.25" customHeight="1" thickBot="1">
      <c r="A45" s="183"/>
      <c r="B45" s="185"/>
      <c r="C45" s="187"/>
      <c r="D45" s="189"/>
      <c r="E45" s="173"/>
      <c r="F45" s="149"/>
      <c r="G45" s="152"/>
      <c r="H45" s="173"/>
      <c r="I45" s="149">
        <v>6</v>
      </c>
      <c r="J45" s="152"/>
      <c r="K45" s="173"/>
      <c r="L45" s="149">
        <v>4</v>
      </c>
      <c r="M45" s="152"/>
      <c r="N45" s="173"/>
      <c r="O45" s="149">
        <v>6</v>
      </c>
      <c r="P45" s="152"/>
      <c r="Q45" s="173"/>
      <c r="R45" s="149">
        <v>18</v>
      </c>
      <c r="S45" s="152"/>
      <c r="T45" s="173"/>
      <c r="U45" s="149">
        <v>0</v>
      </c>
      <c r="V45" s="152"/>
      <c r="W45" s="173"/>
      <c r="X45" s="149"/>
      <c r="Y45" s="152"/>
      <c r="Z45" s="163"/>
      <c r="AA45" s="164"/>
      <c r="AB45" s="175"/>
      <c r="AC45" s="161"/>
      <c r="AD45" s="161"/>
      <c r="AE45" s="161"/>
    </row>
    <row r="46" spans="1:31" ht="14.25" customHeight="1" thickBot="1">
      <c r="A46" s="183" t="s">
        <v>69</v>
      </c>
      <c r="B46" s="185" t="s">
        <v>69</v>
      </c>
      <c r="C46" s="187" t="s">
        <v>69</v>
      </c>
      <c r="D46" s="189" t="s">
        <v>69</v>
      </c>
      <c r="E46" s="173" t="s">
        <v>69</v>
      </c>
      <c r="F46" s="149"/>
      <c r="G46" s="152"/>
      <c r="H46" s="173" t="s">
        <v>69</v>
      </c>
      <c r="I46" s="149"/>
      <c r="J46" s="152"/>
      <c r="K46" s="173" t="s">
        <v>69</v>
      </c>
      <c r="L46" s="149"/>
      <c r="M46" s="152"/>
      <c r="N46" s="173" t="s">
        <v>69</v>
      </c>
      <c r="O46" s="149"/>
      <c r="P46" s="152"/>
      <c r="Q46" s="173" t="s">
        <v>69</v>
      </c>
      <c r="R46" s="149"/>
      <c r="S46" s="152"/>
      <c r="T46" s="173" t="s">
        <v>69</v>
      </c>
      <c r="U46" s="149"/>
      <c r="V46" s="152"/>
      <c r="W46" s="173" t="s">
        <v>69</v>
      </c>
      <c r="X46" s="149"/>
      <c r="Y46" s="152"/>
      <c r="Z46" s="163" t="s">
        <v>69</v>
      </c>
      <c r="AA46" s="164" t="s">
        <v>69</v>
      </c>
      <c r="AB46" s="175" t="s">
        <v>69</v>
      </c>
      <c r="AC46" s="161" t="s">
        <v>69</v>
      </c>
      <c r="AD46" s="161"/>
      <c r="AE46" s="161" t="s">
        <v>69</v>
      </c>
    </row>
    <row r="47" spans="1:31" ht="14.25" customHeight="1" thickBot="1">
      <c r="A47" s="184"/>
      <c r="B47" s="186"/>
      <c r="C47" s="188"/>
      <c r="D47" s="190"/>
      <c r="E47" s="182"/>
      <c r="F47" s="153"/>
      <c r="G47" s="154"/>
      <c r="H47" s="182"/>
      <c r="I47" s="153"/>
      <c r="J47" s="154"/>
      <c r="K47" s="182"/>
      <c r="L47" s="153"/>
      <c r="M47" s="154"/>
      <c r="N47" s="182"/>
      <c r="O47" s="153"/>
      <c r="P47" s="154"/>
      <c r="Q47" s="182"/>
      <c r="R47" s="153"/>
      <c r="S47" s="154"/>
      <c r="T47" s="182"/>
      <c r="U47" s="153"/>
      <c r="V47" s="154"/>
      <c r="W47" s="182"/>
      <c r="X47" s="153"/>
      <c r="Y47" s="154"/>
      <c r="Z47" s="181"/>
      <c r="AA47" s="177"/>
      <c r="AB47" s="178"/>
      <c r="AC47" s="176"/>
      <c r="AD47" s="176"/>
      <c r="AE47" s="176"/>
    </row>
    <row r="48" spans="1:31" ht="13.5" customHeight="1" thickTop="1" thickBot="1">
      <c r="A48" s="118"/>
      <c r="B48" s="118"/>
      <c r="C48" s="118"/>
      <c r="D48" s="119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</row>
    <row r="49" spans="1:29" ht="14.25" customHeight="1" thickBot="1">
      <c r="B49" t="s">
        <v>110</v>
      </c>
      <c r="E49" s="201">
        <v>2</v>
      </c>
      <c r="F49" s="122">
        <v>3</v>
      </c>
      <c r="G49" s="123">
        <v>1</v>
      </c>
      <c r="Z49" s="203">
        <v>6</v>
      </c>
      <c r="AA49" s="204">
        <v>18</v>
      </c>
      <c r="AB49" s="205">
        <v>2</v>
      </c>
    </row>
    <row r="50" spans="1:29" ht="13.5" customHeight="1" thickBot="1">
      <c r="E50" s="202"/>
      <c r="F50" s="124">
        <v>10</v>
      </c>
      <c r="G50" s="125"/>
      <c r="Z50" s="203"/>
      <c r="AA50" s="204"/>
      <c r="AB50" s="205"/>
    </row>
    <row r="51" spans="1:29" ht="12.75" customHeight="1"/>
    <row r="52" spans="1:29" ht="13.5" customHeight="1">
      <c r="C52" s="126">
        <v>2</v>
      </c>
      <c r="E52" t="s">
        <v>111</v>
      </c>
      <c r="W52" s="126">
        <v>6</v>
      </c>
      <c r="Y52" t="s">
        <v>112</v>
      </c>
    </row>
    <row r="53" spans="1:29">
      <c r="C53" s="126">
        <v>3</v>
      </c>
      <c r="E53" t="s">
        <v>83</v>
      </c>
      <c r="W53" s="126">
        <v>18</v>
      </c>
      <c r="X53" s="126"/>
      <c r="Y53" t="s">
        <v>113</v>
      </c>
      <c r="AC53" s="126"/>
    </row>
    <row r="54" spans="1:29" ht="12.75" customHeight="1">
      <c r="C54" s="126">
        <v>10</v>
      </c>
      <c r="E54" t="s">
        <v>114</v>
      </c>
      <c r="W54" s="126">
        <v>2</v>
      </c>
      <c r="X54" s="126"/>
      <c r="Y54" t="s">
        <v>115</v>
      </c>
      <c r="AC54" s="126"/>
    </row>
    <row r="55" spans="1:29">
      <c r="C55" s="126">
        <v>1</v>
      </c>
      <c r="E55" t="s">
        <v>116</v>
      </c>
      <c r="X55" s="126"/>
      <c r="AC55" s="126"/>
    </row>
    <row r="56" spans="1:29" ht="12.75" customHeight="1">
      <c r="A56" t="s">
        <v>72</v>
      </c>
      <c r="C56" s="126"/>
      <c r="X56" s="126"/>
      <c r="AC56" s="126"/>
    </row>
    <row r="57" spans="1:29" ht="13.5" customHeight="1">
      <c r="C57" s="126"/>
      <c r="X57" s="126"/>
      <c r="AC57" s="126"/>
    </row>
  </sheetData>
  <mergeCells count="368">
    <mergeCell ref="Q36:Q37"/>
    <mergeCell ref="AA40:AA41"/>
    <mergeCell ref="AB40:AB41"/>
    <mergeCell ref="W34:W35"/>
    <mergeCell ref="W36:W37"/>
    <mergeCell ref="Z40:Z41"/>
    <mergeCell ref="Q38:Q39"/>
    <mergeCell ref="AD7:AD8"/>
    <mergeCell ref="AD9:AD10"/>
    <mergeCell ref="AD11:AD12"/>
    <mergeCell ref="AD17:AD18"/>
    <mergeCell ref="AD19:AD20"/>
    <mergeCell ref="AD23:AD24"/>
    <mergeCell ref="AD13:AD14"/>
    <mergeCell ref="AD21:AD22"/>
    <mergeCell ref="AD25:AD26"/>
    <mergeCell ref="T34:T35"/>
    <mergeCell ref="T27:V27"/>
    <mergeCell ref="Q19:Q20"/>
    <mergeCell ref="Q21:Q22"/>
    <mergeCell ref="Q25:Q26"/>
    <mergeCell ref="W30:W31"/>
    <mergeCell ref="T21:T22"/>
    <mergeCell ref="W21:W22"/>
    <mergeCell ref="Q32:Q33"/>
    <mergeCell ref="Q34:Q35"/>
    <mergeCell ref="Q30:Q31"/>
    <mergeCell ref="AB23:AB24"/>
    <mergeCell ref="Z27:AB27"/>
    <mergeCell ref="AA25:AA26"/>
    <mergeCell ref="AB25:AB26"/>
    <mergeCell ref="Z30:Z31"/>
    <mergeCell ref="W27:Y27"/>
    <mergeCell ref="W28:W29"/>
    <mergeCell ref="Z25:Z26"/>
    <mergeCell ref="Z23:Z24"/>
    <mergeCell ref="T23:T24"/>
    <mergeCell ref="T25:T26"/>
    <mergeCell ref="W23:W24"/>
    <mergeCell ref="Q28:Q29"/>
    <mergeCell ref="W25:W26"/>
    <mergeCell ref="E49:E50"/>
    <mergeCell ref="Z49:Z50"/>
    <mergeCell ref="AA49:AA50"/>
    <mergeCell ref="AB49:AB50"/>
    <mergeCell ref="AC32:AC33"/>
    <mergeCell ref="AC11:AC12"/>
    <mergeCell ref="N25:N26"/>
    <mergeCell ref="N28:N29"/>
    <mergeCell ref="N30:N31"/>
    <mergeCell ref="Z44:Z45"/>
    <mergeCell ref="AA44:AA45"/>
    <mergeCell ref="AB44:AB45"/>
    <mergeCell ref="H23:H24"/>
    <mergeCell ref="K23:K24"/>
    <mergeCell ref="H27:J27"/>
    <mergeCell ref="K27:M27"/>
    <mergeCell ref="H32:H33"/>
    <mergeCell ref="H30:H31"/>
    <mergeCell ref="K30:K31"/>
    <mergeCell ref="K32:K33"/>
    <mergeCell ref="H28:H29"/>
    <mergeCell ref="K28:K29"/>
    <mergeCell ref="H34:H35"/>
    <mergeCell ref="K34:K35"/>
    <mergeCell ref="AD36:AD37"/>
    <mergeCell ref="AC44:AC45"/>
    <mergeCell ref="AC34:AC35"/>
    <mergeCell ref="Z34:Z35"/>
    <mergeCell ref="Z21:Z22"/>
    <mergeCell ref="Z28:Z29"/>
    <mergeCell ref="N32:N33"/>
    <mergeCell ref="N34:N35"/>
    <mergeCell ref="N27:P27"/>
    <mergeCell ref="Z38:Z39"/>
    <mergeCell ref="Z36:Z37"/>
    <mergeCell ref="AA42:AA43"/>
    <mergeCell ref="AC42:AC43"/>
    <mergeCell ref="AB36:AB37"/>
    <mergeCell ref="AA36:AA37"/>
    <mergeCell ref="AC40:AC41"/>
    <mergeCell ref="T36:T37"/>
    <mergeCell ref="T32:T33"/>
    <mergeCell ref="W32:W33"/>
    <mergeCell ref="AA21:AA22"/>
    <mergeCell ref="AB21:AB22"/>
    <mergeCell ref="T28:T29"/>
    <mergeCell ref="T30:T31"/>
    <mergeCell ref="Q27:S27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H17:H18"/>
    <mergeCell ref="W17:W18"/>
    <mergeCell ref="K17:K18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Z11:Z12"/>
    <mergeCell ref="Z15:Z16"/>
    <mergeCell ref="N7:N8"/>
    <mergeCell ref="W15:W16"/>
    <mergeCell ref="W11:W12"/>
    <mergeCell ref="N15:N16"/>
    <mergeCell ref="W13:W14"/>
    <mergeCell ref="H13:H14"/>
    <mergeCell ref="K13:K14"/>
    <mergeCell ref="Z9:Z1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D15:D16"/>
    <mergeCell ref="E15:E16"/>
    <mergeCell ref="C15:C16"/>
    <mergeCell ref="A13:A14"/>
    <mergeCell ref="C9:C10"/>
    <mergeCell ref="A11:A12"/>
    <mergeCell ref="C13:C14"/>
    <mergeCell ref="E17:E18"/>
    <mergeCell ref="D19:D20"/>
    <mergeCell ref="C17:C18"/>
    <mergeCell ref="A19:A20"/>
    <mergeCell ref="B19:B20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Q23:Q24"/>
    <mergeCell ref="A28:A29"/>
    <mergeCell ref="C25:C26"/>
    <mergeCell ref="H25:H26"/>
    <mergeCell ref="K25:K26"/>
    <mergeCell ref="A15:A16"/>
    <mergeCell ref="H6:J6"/>
    <mergeCell ref="W6:Y6"/>
    <mergeCell ref="E7:E8"/>
    <mergeCell ref="H9:H10"/>
    <mergeCell ref="Q6:S6"/>
    <mergeCell ref="Q7:Q8"/>
    <mergeCell ref="Q9:Q10"/>
    <mergeCell ref="C7:C8"/>
    <mergeCell ref="B28:B29"/>
    <mergeCell ref="A23:A24"/>
    <mergeCell ref="B23:B24"/>
    <mergeCell ref="B15:B16"/>
    <mergeCell ref="H15:H16"/>
    <mergeCell ref="K15:K16"/>
    <mergeCell ref="E9:E10"/>
    <mergeCell ref="B13:B14"/>
    <mergeCell ref="D13:D14"/>
    <mergeCell ref="E13:E14"/>
    <mergeCell ref="C32:C33"/>
    <mergeCell ref="D23:D24"/>
    <mergeCell ref="C23:C24"/>
    <mergeCell ref="E23:E24"/>
    <mergeCell ref="A25:A26"/>
    <mergeCell ref="B25:B26"/>
    <mergeCell ref="E27:G27"/>
    <mergeCell ref="D25:D26"/>
    <mergeCell ref="E25:E26"/>
    <mergeCell ref="A32:A33"/>
    <mergeCell ref="B32:B33"/>
    <mergeCell ref="D32:D33"/>
    <mergeCell ref="E32:E33"/>
    <mergeCell ref="D28:D29"/>
    <mergeCell ref="E28:E29"/>
    <mergeCell ref="C28:C29"/>
    <mergeCell ref="E30:E31"/>
    <mergeCell ref="C30:C31"/>
    <mergeCell ref="A30:A31"/>
    <mergeCell ref="B30:B31"/>
    <mergeCell ref="D30:D31"/>
    <mergeCell ref="AB42:AB43"/>
    <mergeCell ref="E38:E39"/>
    <mergeCell ref="N23:N24"/>
    <mergeCell ref="A42:A43"/>
    <mergeCell ref="A38:A39"/>
    <mergeCell ref="B38:B39"/>
    <mergeCell ref="T44:T45"/>
    <mergeCell ref="A34:A35"/>
    <mergeCell ref="B34:B35"/>
    <mergeCell ref="D34:D35"/>
    <mergeCell ref="E34:E35"/>
    <mergeCell ref="C34:C35"/>
    <mergeCell ref="A36:A37"/>
    <mergeCell ref="B36:B37"/>
    <mergeCell ref="D36:D37"/>
    <mergeCell ref="C36:C37"/>
    <mergeCell ref="D38:D39"/>
    <mergeCell ref="B42:B43"/>
    <mergeCell ref="D42:D43"/>
    <mergeCell ref="C42:C43"/>
    <mergeCell ref="A40:A41"/>
    <mergeCell ref="B40:B41"/>
    <mergeCell ref="D40:D41"/>
    <mergeCell ref="C38:C39"/>
    <mergeCell ref="Z5:AB5"/>
    <mergeCell ref="AB38:AB39"/>
    <mergeCell ref="AA30:AA31"/>
    <mergeCell ref="AB30:AB31"/>
    <mergeCell ref="Z32:Z33"/>
    <mergeCell ref="AA32:AA33"/>
    <mergeCell ref="AB32:AB33"/>
    <mergeCell ref="AB11:AB12"/>
    <mergeCell ref="AA38:AA39"/>
    <mergeCell ref="AB19:AB20"/>
    <mergeCell ref="AA13:AA14"/>
    <mergeCell ref="AB7:AB8"/>
    <mergeCell ref="AA7:AA8"/>
    <mergeCell ref="AB17:AB18"/>
    <mergeCell ref="A46:A47"/>
    <mergeCell ref="B46:B47"/>
    <mergeCell ref="C46:C47"/>
    <mergeCell ref="D46:D47"/>
    <mergeCell ref="E46:E47"/>
    <mergeCell ref="H46:H47"/>
    <mergeCell ref="K46:K47"/>
    <mergeCell ref="Q46:Q47"/>
    <mergeCell ref="K36:K37"/>
    <mergeCell ref="K42:K43"/>
    <mergeCell ref="N38:N39"/>
    <mergeCell ref="N40:N41"/>
    <mergeCell ref="N36:N37"/>
    <mergeCell ref="E36:E37"/>
    <mergeCell ref="E42:E43"/>
    <mergeCell ref="E40:E41"/>
    <mergeCell ref="H36:H37"/>
    <mergeCell ref="A44:A45"/>
    <mergeCell ref="B44:B45"/>
    <mergeCell ref="C44:C45"/>
    <mergeCell ref="D44:D45"/>
    <mergeCell ref="E44:E45"/>
    <mergeCell ref="H40:H41"/>
    <mergeCell ref="C40:C41"/>
    <mergeCell ref="Z46:Z47"/>
    <mergeCell ref="N46:N47"/>
    <mergeCell ref="T46:T47"/>
    <mergeCell ref="W46:W47"/>
    <mergeCell ref="K44:K45"/>
    <mergeCell ref="N42:N43"/>
    <mergeCell ref="N44:N45"/>
    <mergeCell ref="H38:H39"/>
    <mergeCell ref="W38:W39"/>
    <mergeCell ref="K38:K39"/>
    <mergeCell ref="K40:K41"/>
    <mergeCell ref="W42:W43"/>
    <mergeCell ref="H42:H43"/>
    <mergeCell ref="H44:H45"/>
    <mergeCell ref="Q42:Q43"/>
    <mergeCell ref="Q44:Q45"/>
    <mergeCell ref="W44:W45"/>
    <mergeCell ref="T42:T43"/>
    <mergeCell ref="Z42:Z43"/>
    <mergeCell ref="Q40:Q41"/>
    <mergeCell ref="T38:T39"/>
    <mergeCell ref="T40:T41"/>
    <mergeCell ref="W40:W41"/>
    <mergeCell ref="AE42:AE43"/>
    <mergeCell ref="AE44:AE45"/>
    <mergeCell ref="AD44:AD45"/>
    <mergeCell ref="AA46:AA47"/>
    <mergeCell ref="AB46:AB47"/>
    <mergeCell ref="AC46:AC47"/>
    <mergeCell ref="AA28:AA29"/>
    <mergeCell ref="AB28:AB29"/>
    <mergeCell ref="AA34:AA35"/>
    <mergeCell ref="AB34:AB35"/>
    <mergeCell ref="AC28:AC29"/>
    <mergeCell ref="AC38:AC39"/>
    <mergeCell ref="AC30:AC31"/>
    <mergeCell ref="AC36:AC37"/>
    <mergeCell ref="AE46:AE47"/>
    <mergeCell ref="AE34:AE35"/>
    <mergeCell ref="AE36:AE37"/>
    <mergeCell ref="AD46:AD47"/>
    <mergeCell ref="AD28:AD29"/>
    <mergeCell ref="AD34:AD35"/>
    <mergeCell ref="AD30:AD31"/>
    <mergeCell ref="AE28:AE29"/>
    <mergeCell ref="AE30:AE31"/>
    <mergeCell ref="AE32:AE33"/>
    <mergeCell ref="T19:T20"/>
    <mergeCell ref="W19:W20"/>
    <mergeCell ref="Z7:Z8"/>
    <mergeCell ref="AE38:AE39"/>
    <mergeCell ref="AE40:AE41"/>
    <mergeCell ref="AD38:AD39"/>
    <mergeCell ref="AD32:AD33"/>
    <mergeCell ref="AD42:AD43"/>
    <mergeCell ref="AD40:AD41"/>
    <mergeCell ref="AA15:AA16"/>
    <mergeCell ref="AB15:AB16"/>
    <mergeCell ref="AB9:AB10"/>
    <mergeCell ref="AA11:AA12"/>
    <mergeCell ref="AA23:AA24"/>
    <mergeCell ref="AE25:AE26"/>
    <mergeCell ref="AC25:AC26"/>
    <mergeCell ref="AC13:AC14"/>
    <mergeCell ref="AC21:AC22"/>
    <mergeCell ref="AC23:AC24"/>
    <mergeCell ref="AC15:AC16"/>
    <mergeCell ref="AC17:AC18"/>
    <mergeCell ref="AD15:AD16"/>
    <mergeCell ref="AB13:AB14"/>
    <mergeCell ref="AA9:AA10"/>
    <mergeCell ref="AC7:AC8"/>
    <mergeCell ref="AC9:AC10"/>
    <mergeCell ref="AE23:AE24"/>
    <mergeCell ref="A1:AE1"/>
    <mergeCell ref="Z17:Z18"/>
    <mergeCell ref="AA17:AA18"/>
    <mergeCell ref="G3:W3"/>
    <mergeCell ref="AE13:AE14"/>
    <mergeCell ref="AE15:AE16"/>
    <mergeCell ref="AE17:AE18"/>
    <mergeCell ref="AE19:AE20"/>
    <mergeCell ref="AE21:AE22"/>
    <mergeCell ref="AC19:AC20"/>
    <mergeCell ref="Z6:AB6"/>
    <mergeCell ref="AE9:AE10"/>
    <mergeCell ref="AE11:AE12"/>
    <mergeCell ref="AE7:AE8"/>
    <mergeCell ref="T6:V6"/>
    <mergeCell ref="T7:T8"/>
    <mergeCell ref="T9:T10"/>
    <mergeCell ref="T11:T12"/>
    <mergeCell ref="T13:T14"/>
    <mergeCell ref="T15:T16"/>
    <mergeCell ref="T17:T18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EM159"/>
  <sheetViews>
    <sheetView workbookViewId="0">
      <selection activeCell="V13" sqref="V13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3.28515625" customWidth="1"/>
    <col min="19" max="19" width="11" customWidth="1"/>
  </cols>
  <sheetData>
    <row r="1" spans="1:18" ht="30" customHeight="1">
      <c r="A1" s="156" t="s">
        <v>73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</row>
    <row r="2" spans="1:18" ht="18">
      <c r="A2" s="197" t="s">
        <v>58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"/>
    </row>
    <row r="3" spans="1:18" ht="12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116"/>
    </row>
    <row r="4" spans="1:18">
      <c r="A4" s="22" t="s">
        <v>59</v>
      </c>
      <c r="B4" s="199" t="s">
        <v>60</v>
      </c>
      <c r="C4" s="199"/>
      <c r="D4" s="199"/>
      <c r="E4" s="199"/>
      <c r="K4" s="39"/>
      <c r="L4" s="39"/>
      <c r="M4" s="39"/>
      <c r="N4" s="39"/>
      <c r="O4" s="8"/>
    </row>
    <row r="5" spans="1:18">
      <c r="A5" s="22" t="s">
        <v>61</v>
      </c>
      <c r="B5" s="8" t="s">
        <v>62</v>
      </c>
      <c r="C5" s="8"/>
      <c r="E5" s="158" t="s">
        <v>64</v>
      </c>
      <c r="F5" s="158"/>
      <c r="G5" s="158"/>
      <c r="H5" s="199" t="s">
        <v>74</v>
      </c>
      <c r="I5" s="199"/>
      <c r="J5" s="199"/>
      <c r="K5" s="199"/>
      <c r="L5" s="199"/>
      <c r="M5" s="199"/>
      <c r="N5" s="66"/>
      <c r="O5" s="76" t="s">
        <v>75</v>
      </c>
      <c r="P5" s="66"/>
      <c r="Q5" s="66" t="s">
        <v>26</v>
      </c>
      <c r="R5" s="1"/>
    </row>
    <row r="6" spans="1:18" ht="15.75" customHeight="1">
      <c r="A6" s="22"/>
      <c r="B6" s="8"/>
      <c r="C6" s="8"/>
      <c r="E6" s="8"/>
      <c r="F6" s="8"/>
      <c r="G6" s="8"/>
      <c r="H6" s="8"/>
      <c r="I6" s="8"/>
      <c r="J6" s="58"/>
      <c r="K6" s="58"/>
      <c r="L6" s="58"/>
      <c r="M6" s="58"/>
      <c r="N6" s="58"/>
      <c r="O6" s="58"/>
      <c r="P6" s="58"/>
      <c r="Q6" s="58"/>
      <c r="R6" s="117"/>
    </row>
    <row r="7" spans="1:18" ht="15.75" customHeight="1" thickBot="1">
      <c r="A7" s="158" t="s">
        <v>76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34"/>
    </row>
    <row r="8" spans="1:18" ht="14.25" customHeight="1" thickTop="1" thickBot="1">
      <c r="A8" s="59"/>
      <c r="B8" s="60"/>
      <c r="C8" s="60"/>
      <c r="D8" s="60"/>
      <c r="E8" s="60"/>
      <c r="F8" s="60"/>
      <c r="G8" s="60"/>
      <c r="H8" s="60"/>
      <c r="I8" s="60"/>
      <c r="J8" s="38"/>
      <c r="K8" s="38"/>
      <c r="L8" s="38"/>
      <c r="M8" s="38"/>
      <c r="N8" s="38"/>
      <c r="O8" s="38"/>
      <c r="P8" s="38"/>
      <c r="Q8" s="115" t="s">
        <v>7</v>
      </c>
      <c r="R8" s="132"/>
    </row>
    <row r="9" spans="1:18" ht="24.95" customHeight="1" thickTop="1" thickBot="1">
      <c r="A9" s="3" t="s">
        <v>66</v>
      </c>
      <c r="B9" s="4" t="s">
        <v>67</v>
      </c>
      <c r="C9" s="7"/>
      <c r="D9" s="6" t="s">
        <v>0</v>
      </c>
      <c r="E9" s="169" t="s">
        <v>77</v>
      </c>
      <c r="F9" s="170"/>
      <c r="G9" s="171"/>
      <c r="H9" s="169" t="s">
        <v>78</v>
      </c>
      <c r="I9" s="170"/>
      <c r="J9" s="171"/>
      <c r="K9" s="169" t="s">
        <v>79</v>
      </c>
      <c r="L9" s="170"/>
      <c r="M9" s="171"/>
      <c r="N9" s="166" t="s">
        <v>80</v>
      </c>
      <c r="O9" s="167"/>
      <c r="P9" s="168"/>
      <c r="Q9" s="5" t="s">
        <v>81</v>
      </c>
      <c r="R9" s="71"/>
    </row>
    <row r="10" spans="1:18" ht="14.25" customHeight="1" thickTop="1" thickBot="1">
      <c r="A10" s="261" t="s">
        <v>32</v>
      </c>
      <c r="B10" s="271" t="s">
        <v>33</v>
      </c>
      <c r="C10" s="279"/>
      <c r="D10" s="281">
        <v>4</v>
      </c>
      <c r="E10" s="286">
        <v>7</v>
      </c>
      <c r="F10" s="23">
        <v>5</v>
      </c>
      <c r="G10" s="24"/>
      <c r="H10" s="286">
        <v>9</v>
      </c>
      <c r="I10" s="23">
        <v>1</v>
      </c>
      <c r="J10" s="24"/>
      <c r="K10" s="276" t="s">
        <v>55</v>
      </c>
      <c r="L10" s="23" t="s">
        <v>69</v>
      </c>
      <c r="M10" s="24"/>
      <c r="N10" s="284">
        <v>6</v>
      </c>
      <c r="O10" s="282">
        <v>15</v>
      </c>
      <c r="P10" s="285">
        <v>0</v>
      </c>
      <c r="Q10" s="277" t="s">
        <v>68</v>
      </c>
      <c r="R10" s="221">
        <v>2</v>
      </c>
    </row>
    <row r="11" spans="1:18" ht="14.25" customHeight="1" thickBot="1">
      <c r="A11" s="216"/>
      <c r="B11" s="239"/>
      <c r="C11" s="280"/>
      <c r="D11" s="246"/>
      <c r="E11" s="214"/>
      <c r="F11" s="28">
        <v>4</v>
      </c>
      <c r="G11" s="27"/>
      <c r="H11" s="214"/>
      <c r="I11" s="28">
        <v>11</v>
      </c>
      <c r="J11" s="27"/>
      <c r="K11" s="253"/>
      <c r="L11" s="28" t="s">
        <v>69</v>
      </c>
      <c r="M11" s="27"/>
      <c r="N11" s="203"/>
      <c r="O11" s="283"/>
      <c r="P11" s="233"/>
      <c r="Q11" s="209"/>
      <c r="R11" s="221"/>
    </row>
    <row r="12" spans="1:18" ht="14.25" customHeight="1" thickBot="1">
      <c r="A12" s="216" t="s">
        <v>38</v>
      </c>
      <c r="B12" s="239" t="s">
        <v>39</v>
      </c>
      <c r="C12" s="280"/>
      <c r="D12" s="245">
        <v>7</v>
      </c>
      <c r="E12" s="214">
        <v>4</v>
      </c>
      <c r="F12" s="30">
        <v>0</v>
      </c>
      <c r="G12" s="31"/>
      <c r="H12" s="214" t="s">
        <v>55</v>
      </c>
      <c r="I12" s="30" t="s">
        <v>69</v>
      </c>
      <c r="J12" s="31"/>
      <c r="K12" s="253">
        <v>9</v>
      </c>
      <c r="L12" s="30">
        <v>0</v>
      </c>
      <c r="M12" s="31"/>
      <c r="N12" s="247">
        <v>0</v>
      </c>
      <c r="O12" s="227">
        <v>9</v>
      </c>
      <c r="P12" s="212">
        <v>0</v>
      </c>
      <c r="Q12" s="209" t="s">
        <v>70</v>
      </c>
      <c r="R12" s="221">
        <v>3</v>
      </c>
    </row>
    <row r="13" spans="1:18" ht="14.25" customHeight="1" thickBot="1">
      <c r="A13" s="216"/>
      <c r="B13" s="239"/>
      <c r="C13" s="280"/>
      <c r="D13" s="246"/>
      <c r="E13" s="214"/>
      <c r="F13" s="28">
        <v>0</v>
      </c>
      <c r="G13" s="29"/>
      <c r="H13" s="214"/>
      <c r="I13" s="28" t="s">
        <v>69</v>
      </c>
      <c r="J13" s="29"/>
      <c r="K13" s="253"/>
      <c r="L13" s="28">
        <v>9</v>
      </c>
      <c r="M13" s="29"/>
      <c r="N13" s="248"/>
      <c r="O13" s="228"/>
      <c r="P13" s="213"/>
      <c r="Q13" s="209"/>
      <c r="R13" s="221"/>
    </row>
    <row r="14" spans="1:18" ht="14.25" customHeight="1" thickBot="1">
      <c r="A14" s="216" t="s">
        <v>41</v>
      </c>
      <c r="B14" s="239" t="s">
        <v>42</v>
      </c>
      <c r="C14" s="280"/>
      <c r="D14" s="245">
        <v>9</v>
      </c>
      <c r="E14" s="214" t="s">
        <v>55</v>
      </c>
      <c r="F14" s="25" t="s">
        <v>69</v>
      </c>
      <c r="G14" s="32"/>
      <c r="H14" s="214">
        <v>4</v>
      </c>
      <c r="I14" s="25">
        <v>4</v>
      </c>
      <c r="J14" s="32"/>
      <c r="K14" s="253">
        <v>7</v>
      </c>
      <c r="L14" s="25">
        <v>5</v>
      </c>
      <c r="M14" s="32"/>
      <c r="N14" s="247">
        <v>9</v>
      </c>
      <c r="O14" s="227">
        <v>42</v>
      </c>
      <c r="P14" s="212">
        <v>0</v>
      </c>
      <c r="Q14" s="209" t="s">
        <v>71</v>
      </c>
      <c r="R14" s="221">
        <v>1</v>
      </c>
    </row>
    <row r="15" spans="1:18" ht="14.25" customHeight="1" thickBot="1">
      <c r="A15" s="216"/>
      <c r="B15" s="239"/>
      <c r="C15" s="280"/>
      <c r="D15" s="246"/>
      <c r="E15" s="214"/>
      <c r="F15" s="139" t="s">
        <v>69</v>
      </c>
      <c r="G15" s="29"/>
      <c r="H15" s="214"/>
      <c r="I15" s="139">
        <v>24</v>
      </c>
      <c r="J15" s="29"/>
      <c r="K15" s="253"/>
      <c r="L15" s="139">
        <v>18</v>
      </c>
      <c r="M15" s="29"/>
      <c r="N15" s="248"/>
      <c r="O15" s="228"/>
      <c r="P15" s="213"/>
      <c r="Q15" s="209"/>
      <c r="R15" s="221"/>
    </row>
    <row r="16" spans="1:18" ht="14.25" hidden="1" customHeight="1" thickBot="1">
      <c r="A16" s="216" t="s">
        <v>69</v>
      </c>
      <c r="B16" s="239" t="s">
        <v>69</v>
      </c>
      <c r="C16" s="280"/>
      <c r="D16" s="245"/>
      <c r="E16" s="214"/>
      <c r="F16" s="25"/>
      <c r="G16" s="32"/>
      <c r="H16" s="214"/>
      <c r="I16" s="25"/>
      <c r="J16" s="32"/>
      <c r="K16" s="253" t="e">
        <v>#REF!</v>
      </c>
      <c r="L16" s="25"/>
      <c r="M16" s="32"/>
      <c r="N16" s="203" t="s">
        <v>69</v>
      </c>
      <c r="O16" s="283" t="s">
        <v>69</v>
      </c>
      <c r="P16" s="233" t="s">
        <v>69</v>
      </c>
      <c r="Q16" s="209" t="s">
        <v>69</v>
      </c>
      <c r="R16" s="53"/>
    </row>
    <row r="17" spans="1:18" ht="14.25" hidden="1" customHeight="1" thickBot="1">
      <c r="A17" s="265"/>
      <c r="B17" s="240"/>
      <c r="C17" s="288"/>
      <c r="D17" s="290"/>
      <c r="E17" s="215"/>
      <c r="F17" s="28"/>
      <c r="G17" s="29"/>
      <c r="H17" s="215"/>
      <c r="I17" s="28"/>
      <c r="J17" s="29"/>
      <c r="K17" s="278"/>
      <c r="L17" s="28"/>
      <c r="M17" s="29"/>
      <c r="N17" s="211"/>
      <c r="O17" s="289"/>
      <c r="P17" s="234"/>
      <c r="Q17" s="210"/>
      <c r="R17" s="53"/>
    </row>
    <row r="18" spans="1:18" ht="14.25" customHeight="1" thickTop="1">
      <c r="A18" s="43"/>
      <c r="B18" s="43"/>
      <c r="C18" s="43"/>
      <c r="D18" s="44"/>
      <c r="E18" s="45"/>
      <c r="F18" s="40"/>
      <c r="G18" s="40"/>
      <c r="H18" s="45"/>
      <c r="I18" s="40"/>
      <c r="J18" s="40"/>
      <c r="K18" s="45"/>
      <c r="L18" s="40"/>
      <c r="M18" s="40"/>
      <c r="N18" s="46"/>
      <c r="O18" s="47"/>
      <c r="P18" s="48"/>
      <c r="Q18" s="49"/>
      <c r="R18" s="55"/>
    </row>
    <row r="19" spans="1:18" ht="15.75" customHeight="1">
      <c r="A19" s="158" t="s">
        <v>84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35"/>
    </row>
    <row r="20" spans="1:18" ht="14.25" customHeight="1" thickBot="1">
      <c r="A20" s="50"/>
      <c r="B20" s="50"/>
      <c r="C20" s="50"/>
      <c r="D20" s="51"/>
      <c r="E20" s="52"/>
      <c r="F20" s="41"/>
      <c r="G20" s="41"/>
      <c r="H20" s="52"/>
      <c r="I20" s="41"/>
      <c r="J20" s="41"/>
      <c r="K20" s="52"/>
      <c r="L20" s="41"/>
      <c r="M20" s="41"/>
      <c r="N20" s="53"/>
      <c r="O20" s="54"/>
      <c r="P20" s="55"/>
      <c r="Q20" s="56"/>
      <c r="R20" s="55"/>
    </row>
    <row r="21" spans="1:18" ht="24.95" customHeight="1" thickTop="1" thickBot="1">
      <c r="A21" s="3" t="s">
        <v>66</v>
      </c>
      <c r="B21" s="4" t="s">
        <v>67</v>
      </c>
      <c r="C21" s="7"/>
      <c r="D21" s="6" t="s">
        <v>0</v>
      </c>
      <c r="E21" s="169" t="s">
        <v>77</v>
      </c>
      <c r="F21" s="170"/>
      <c r="G21" s="171"/>
      <c r="H21" s="169" t="s">
        <v>78</v>
      </c>
      <c r="I21" s="170"/>
      <c r="J21" s="171"/>
      <c r="K21" s="169" t="s">
        <v>79</v>
      </c>
      <c r="L21" s="170"/>
      <c r="M21" s="171"/>
      <c r="N21" s="166" t="s">
        <v>80</v>
      </c>
      <c r="O21" s="167"/>
      <c r="P21" s="168"/>
      <c r="Q21" s="5" t="s">
        <v>81</v>
      </c>
      <c r="R21" s="71"/>
    </row>
    <row r="22" spans="1:18" ht="14.25" customHeight="1" thickTop="1" thickBot="1">
      <c r="A22" s="261" t="s">
        <v>49</v>
      </c>
      <c r="B22" s="271" t="s">
        <v>42</v>
      </c>
      <c r="C22" s="279"/>
      <c r="D22" s="281">
        <v>14</v>
      </c>
      <c r="E22" s="286">
        <v>16</v>
      </c>
      <c r="F22" s="23">
        <v>0</v>
      </c>
      <c r="G22" s="24"/>
      <c r="H22" s="286">
        <v>18</v>
      </c>
      <c r="I22" s="23">
        <v>1</v>
      </c>
      <c r="J22" s="24"/>
      <c r="K22" s="276" t="s">
        <v>55</v>
      </c>
      <c r="L22" s="23" t="s">
        <v>69</v>
      </c>
      <c r="M22" s="24"/>
      <c r="N22" s="243">
        <v>1</v>
      </c>
      <c r="O22" s="217">
        <v>6</v>
      </c>
      <c r="P22" s="292">
        <v>0</v>
      </c>
      <c r="Q22" s="277" t="s">
        <v>70</v>
      </c>
      <c r="R22" s="221">
        <v>3</v>
      </c>
    </row>
    <row r="23" spans="1:18" ht="14.25" customHeight="1" thickBot="1">
      <c r="A23" s="216"/>
      <c r="B23" s="239"/>
      <c r="C23" s="280"/>
      <c r="D23" s="246"/>
      <c r="E23" s="214"/>
      <c r="F23" s="28">
        <v>0</v>
      </c>
      <c r="G23" s="27"/>
      <c r="H23" s="214"/>
      <c r="I23" s="28">
        <v>6</v>
      </c>
      <c r="J23" s="27"/>
      <c r="K23" s="253"/>
      <c r="L23" s="28" t="s">
        <v>69</v>
      </c>
      <c r="M23" s="27"/>
      <c r="N23" s="248"/>
      <c r="O23" s="228"/>
      <c r="P23" s="213"/>
      <c r="Q23" s="209"/>
      <c r="R23" s="221"/>
    </row>
    <row r="24" spans="1:18" ht="14.25" customHeight="1" thickBot="1">
      <c r="A24" s="216" t="s">
        <v>51</v>
      </c>
      <c r="B24" s="239" t="s">
        <v>52</v>
      </c>
      <c r="C24" s="280"/>
      <c r="D24" s="245">
        <v>16</v>
      </c>
      <c r="E24" s="214">
        <v>14</v>
      </c>
      <c r="F24" s="30">
        <v>5</v>
      </c>
      <c r="G24" s="31"/>
      <c r="H24" s="214" t="s">
        <v>55</v>
      </c>
      <c r="I24" s="30" t="s">
        <v>69</v>
      </c>
      <c r="J24" s="31"/>
      <c r="K24" s="253">
        <v>18</v>
      </c>
      <c r="L24" s="30">
        <v>5</v>
      </c>
      <c r="M24" s="31"/>
      <c r="N24" s="247">
        <v>10</v>
      </c>
      <c r="O24" s="227">
        <v>4</v>
      </c>
      <c r="P24" s="212">
        <v>0</v>
      </c>
      <c r="Q24" s="209" t="s">
        <v>71</v>
      </c>
      <c r="R24" s="221">
        <v>1</v>
      </c>
    </row>
    <row r="25" spans="1:18" ht="14.25" customHeight="1" thickBot="1">
      <c r="A25" s="216"/>
      <c r="B25" s="239"/>
      <c r="C25" s="280"/>
      <c r="D25" s="246"/>
      <c r="E25" s="214"/>
      <c r="F25" s="28">
        <v>2</v>
      </c>
      <c r="G25" s="29"/>
      <c r="H25" s="214"/>
      <c r="I25" s="28" t="s">
        <v>69</v>
      </c>
      <c r="J25" s="29"/>
      <c r="K25" s="253"/>
      <c r="L25" s="28">
        <v>2</v>
      </c>
      <c r="M25" s="29"/>
      <c r="N25" s="248"/>
      <c r="O25" s="228"/>
      <c r="P25" s="213"/>
      <c r="Q25" s="209"/>
      <c r="R25" s="221"/>
    </row>
    <row r="26" spans="1:18" ht="14.25" customHeight="1" thickBot="1">
      <c r="A26" s="216" t="s">
        <v>54</v>
      </c>
      <c r="B26" s="239" t="s">
        <v>35</v>
      </c>
      <c r="C26" s="280"/>
      <c r="D26" s="245">
        <v>18</v>
      </c>
      <c r="E26" s="214" t="s">
        <v>55</v>
      </c>
      <c r="F26" s="25" t="s">
        <v>69</v>
      </c>
      <c r="G26" s="32"/>
      <c r="H26" s="214">
        <v>14</v>
      </c>
      <c r="I26" s="25">
        <v>4</v>
      </c>
      <c r="J26" s="32"/>
      <c r="K26" s="253">
        <v>16</v>
      </c>
      <c r="L26" s="25">
        <v>0</v>
      </c>
      <c r="M26" s="32"/>
      <c r="N26" s="247">
        <v>4</v>
      </c>
      <c r="O26" s="227">
        <v>18</v>
      </c>
      <c r="P26" s="212">
        <v>0</v>
      </c>
      <c r="Q26" s="209" t="s">
        <v>68</v>
      </c>
      <c r="R26" s="221">
        <v>2</v>
      </c>
    </row>
    <row r="27" spans="1:18" ht="14.25" customHeight="1" thickBot="1">
      <c r="A27" s="216"/>
      <c r="B27" s="239"/>
      <c r="C27" s="280"/>
      <c r="D27" s="246"/>
      <c r="E27" s="214"/>
      <c r="F27" s="139" t="s">
        <v>69</v>
      </c>
      <c r="G27" s="29"/>
      <c r="H27" s="214"/>
      <c r="I27" s="139">
        <v>18</v>
      </c>
      <c r="J27" s="29"/>
      <c r="K27" s="253"/>
      <c r="L27" s="139">
        <v>0</v>
      </c>
      <c r="M27" s="29"/>
      <c r="N27" s="248"/>
      <c r="O27" s="228"/>
      <c r="P27" s="213"/>
      <c r="Q27" s="209"/>
      <c r="R27" s="221"/>
    </row>
    <row r="28" spans="1:18" ht="14.25" hidden="1" customHeight="1" thickBot="1">
      <c r="A28" s="216" t="s">
        <v>69</v>
      </c>
      <c r="B28" s="239" t="s">
        <v>69</v>
      </c>
      <c r="C28" s="280"/>
      <c r="D28" s="245"/>
      <c r="E28" s="214"/>
      <c r="F28" s="25"/>
      <c r="G28" s="32"/>
      <c r="H28" s="214"/>
      <c r="I28" s="25"/>
      <c r="J28" s="32"/>
      <c r="K28" s="253" t="e">
        <v>#REF!</v>
      </c>
      <c r="L28" s="25"/>
      <c r="M28" s="32"/>
      <c r="N28" s="203" t="s">
        <v>69</v>
      </c>
      <c r="O28" s="283" t="s">
        <v>69</v>
      </c>
      <c r="P28" s="233" t="s">
        <v>69</v>
      </c>
      <c r="Q28" s="209" t="s">
        <v>69</v>
      </c>
      <c r="R28" s="221" t="s">
        <v>69</v>
      </c>
    </row>
    <row r="29" spans="1:18" ht="14.25" hidden="1" customHeight="1" thickBot="1">
      <c r="A29" s="265"/>
      <c r="B29" s="240"/>
      <c r="C29" s="288"/>
      <c r="D29" s="290"/>
      <c r="E29" s="215"/>
      <c r="F29" s="28"/>
      <c r="G29" s="29"/>
      <c r="H29" s="215"/>
      <c r="I29" s="28"/>
      <c r="J29" s="29"/>
      <c r="K29" s="278"/>
      <c r="L29" s="28"/>
      <c r="M29" s="29"/>
      <c r="N29" s="211"/>
      <c r="O29" s="289"/>
      <c r="P29" s="234"/>
      <c r="Q29" s="210"/>
      <c r="R29" s="221"/>
    </row>
    <row r="30" spans="1:18" ht="14.25" customHeight="1" thickTop="1" thickBot="1">
      <c r="A30" s="43"/>
      <c r="B30" s="43"/>
      <c r="C30" s="43"/>
      <c r="D30" s="44"/>
      <c r="E30" s="45"/>
      <c r="F30" s="40"/>
      <c r="G30" s="40"/>
      <c r="H30" s="45"/>
      <c r="I30" s="40"/>
      <c r="J30" s="40"/>
      <c r="K30" s="45"/>
      <c r="L30" s="40"/>
      <c r="M30" s="40"/>
      <c r="N30" s="46"/>
      <c r="O30" s="47"/>
      <c r="P30" s="48"/>
      <c r="Q30" s="49"/>
      <c r="R30" s="55"/>
    </row>
    <row r="31" spans="1:18" ht="14.25" hidden="1" customHeight="1" thickBot="1">
      <c r="A31" s="65"/>
      <c r="B31" s="65"/>
      <c r="C31" s="65"/>
      <c r="D31" s="36"/>
      <c r="E31" s="41"/>
      <c r="F31" s="41"/>
      <c r="G31" s="41"/>
      <c r="H31" s="41"/>
      <c r="I31" s="41"/>
      <c r="J31" s="41"/>
      <c r="K31" s="41"/>
      <c r="L31" s="41"/>
      <c r="M31" s="41"/>
      <c r="N31" s="61"/>
      <c r="O31" s="62"/>
      <c r="P31" s="63"/>
      <c r="Q31" s="64"/>
      <c r="R31" s="63"/>
    </row>
    <row r="32" spans="1:18" ht="14.25" customHeight="1" thickTop="1" thickBot="1">
      <c r="A32" s="264" t="s">
        <v>85</v>
      </c>
      <c r="B32" s="264"/>
      <c r="C32" s="264"/>
      <c r="D32" s="264"/>
      <c r="E32" s="264"/>
      <c r="F32" s="264"/>
      <c r="G32" s="264"/>
      <c r="H32" s="136"/>
      <c r="I32" s="287" t="s">
        <v>86</v>
      </c>
      <c r="J32" s="260"/>
      <c r="K32" s="260"/>
      <c r="L32" s="260"/>
      <c r="M32" s="260"/>
      <c r="N32" s="260"/>
      <c r="O32" s="260"/>
      <c r="P32" s="260"/>
      <c r="Q32" s="137" t="s">
        <v>87</v>
      </c>
      <c r="R32" s="63"/>
    </row>
    <row r="33" spans="1:18" ht="14.25" customHeight="1" thickTop="1" thickBo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41"/>
      <c r="M33" s="41"/>
      <c r="N33" s="61"/>
      <c r="O33" s="62"/>
      <c r="P33" s="63"/>
      <c r="Q33" s="64"/>
      <c r="R33" s="63"/>
    </row>
    <row r="34" spans="1:18" ht="14.25" customHeight="1" thickTop="1" thickBot="1">
      <c r="A34" s="262" t="s">
        <v>66</v>
      </c>
      <c r="B34" s="249" t="s">
        <v>67</v>
      </c>
      <c r="C34" s="251"/>
      <c r="D34" s="258" t="s">
        <v>0</v>
      </c>
      <c r="E34" s="254" t="s">
        <v>1</v>
      </c>
      <c r="F34" s="254"/>
      <c r="G34" s="255"/>
      <c r="H34" s="222" t="s">
        <v>63</v>
      </c>
      <c r="I34" s="223"/>
      <c r="J34" s="224"/>
      <c r="K34" s="225" t="s">
        <v>81</v>
      </c>
      <c r="L34" s="226"/>
      <c r="M34" s="41"/>
      <c r="N34" s="61"/>
      <c r="O34" s="62"/>
      <c r="P34" s="63"/>
      <c r="Q34" s="64"/>
      <c r="R34" s="63"/>
    </row>
    <row r="35" spans="1:18" ht="14.25" customHeight="1" thickTop="1" thickBot="1">
      <c r="A35" s="263"/>
      <c r="B35" s="250"/>
      <c r="C35" s="252"/>
      <c r="D35" s="259"/>
      <c r="E35" s="256"/>
      <c r="F35" s="256"/>
      <c r="G35" s="257"/>
      <c r="H35" s="78" t="s">
        <v>6</v>
      </c>
      <c r="I35" s="42" t="s">
        <v>88</v>
      </c>
      <c r="J35" s="69" t="s">
        <v>89</v>
      </c>
      <c r="K35" s="225"/>
      <c r="L35" s="226"/>
      <c r="M35" s="41"/>
      <c r="N35" s="53"/>
      <c r="O35" s="54"/>
      <c r="P35" s="55"/>
      <c r="Q35" s="56"/>
      <c r="R35" s="55"/>
    </row>
    <row r="36" spans="1:18" ht="14.25" customHeight="1" thickTop="1" thickBot="1">
      <c r="A36" s="261" t="s">
        <v>38</v>
      </c>
      <c r="B36" s="271" t="s">
        <v>39</v>
      </c>
      <c r="C36" s="266"/>
      <c r="D36" s="268">
        <v>7</v>
      </c>
      <c r="E36" s="237" t="s">
        <v>69</v>
      </c>
      <c r="F36" s="23"/>
      <c r="G36" s="24"/>
      <c r="H36" s="243">
        <v>0</v>
      </c>
      <c r="I36" s="217">
        <v>0</v>
      </c>
      <c r="J36" s="219">
        <v>0</v>
      </c>
      <c r="K36" s="229">
        <v>5</v>
      </c>
      <c r="L36" s="230"/>
      <c r="M36" s="41"/>
      <c r="N36" s="53"/>
      <c r="O36" s="54"/>
      <c r="P36" s="55"/>
      <c r="Q36" s="56"/>
      <c r="R36" s="55"/>
    </row>
    <row r="37" spans="1:18" ht="14.25" customHeight="1" thickBot="1">
      <c r="A37" s="216"/>
      <c r="B37" s="239"/>
      <c r="C37" s="267"/>
      <c r="D37" s="269"/>
      <c r="E37" s="238"/>
      <c r="F37" s="26"/>
      <c r="G37" s="27"/>
      <c r="H37" s="244"/>
      <c r="I37" s="218"/>
      <c r="J37" s="220"/>
      <c r="K37" s="231"/>
      <c r="L37" s="232"/>
      <c r="M37" s="41"/>
      <c r="N37" s="53"/>
      <c r="O37" s="54"/>
      <c r="P37" s="55"/>
      <c r="Q37" s="56"/>
      <c r="R37" s="55"/>
    </row>
    <row r="38" spans="1:18" ht="14.25" customHeight="1" thickBot="1">
      <c r="A38" s="216" t="s">
        <v>49</v>
      </c>
      <c r="B38" s="239" t="s">
        <v>42</v>
      </c>
      <c r="C38" s="241"/>
      <c r="D38" s="269">
        <v>14</v>
      </c>
      <c r="E38" s="274" t="s">
        <v>69</v>
      </c>
      <c r="F38" s="30"/>
      <c r="G38" s="31"/>
      <c r="H38" s="163">
        <v>0</v>
      </c>
      <c r="I38" s="164">
        <v>0</v>
      </c>
      <c r="J38" s="272">
        <v>0</v>
      </c>
      <c r="K38" s="231">
        <v>6</v>
      </c>
      <c r="L38" s="232"/>
      <c r="M38" s="41"/>
      <c r="N38" s="53"/>
      <c r="O38" s="54"/>
      <c r="P38" s="55"/>
      <c r="Q38" s="56"/>
      <c r="R38" s="55"/>
    </row>
    <row r="39" spans="1:18" ht="14.25" customHeight="1" thickBot="1">
      <c r="A39" s="265"/>
      <c r="B39" s="240"/>
      <c r="C39" s="242"/>
      <c r="D39" s="270"/>
      <c r="E39" s="275"/>
      <c r="F39" s="33"/>
      <c r="G39" s="34"/>
      <c r="H39" s="181"/>
      <c r="I39" s="177"/>
      <c r="J39" s="273"/>
      <c r="K39" s="235"/>
      <c r="L39" s="236"/>
      <c r="M39" s="41"/>
      <c r="N39" s="53"/>
      <c r="O39" s="54"/>
      <c r="P39" s="55"/>
      <c r="Q39" s="56"/>
      <c r="R39" s="55"/>
    </row>
    <row r="40" spans="1:18" ht="14.25" customHeight="1" thickTop="1" thickBot="1">
      <c r="A40" s="50"/>
      <c r="B40" s="50"/>
      <c r="C40" s="50"/>
      <c r="D40" s="51"/>
      <c r="E40" s="52"/>
      <c r="F40" s="41"/>
      <c r="G40" s="41"/>
      <c r="H40" s="52"/>
      <c r="I40" s="41"/>
      <c r="J40" s="41"/>
      <c r="K40" s="52"/>
      <c r="L40" s="41"/>
      <c r="M40" s="41"/>
      <c r="N40" s="53"/>
      <c r="O40" s="54"/>
      <c r="P40" s="55"/>
      <c r="Q40" s="56"/>
      <c r="R40" s="55"/>
    </row>
    <row r="41" spans="1:18" ht="14.25" hidden="1" customHeight="1" thickBot="1">
      <c r="A41" s="50"/>
      <c r="B41" s="50"/>
      <c r="C41" s="50"/>
      <c r="D41" s="51"/>
      <c r="E41" s="52"/>
      <c r="F41" s="41"/>
      <c r="G41" s="41"/>
      <c r="H41" s="52"/>
      <c r="I41" s="41"/>
      <c r="J41" s="41"/>
      <c r="K41" s="52"/>
      <c r="L41" s="41"/>
      <c r="M41" s="41"/>
      <c r="N41" s="53"/>
      <c r="O41" s="54"/>
      <c r="P41" s="55"/>
      <c r="Q41" s="56"/>
      <c r="R41" s="55"/>
    </row>
    <row r="42" spans="1:18" ht="14.25" customHeight="1" thickTop="1" thickBot="1">
      <c r="A42" s="264" t="s">
        <v>91</v>
      </c>
      <c r="B42" s="264"/>
      <c r="C42" s="264"/>
      <c r="D42" s="264"/>
      <c r="E42" s="264"/>
      <c r="F42" s="264"/>
      <c r="G42" s="264"/>
      <c r="H42" s="136"/>
      <c r="I42" s="260" t="s">
        <v>90</v>
      </c>
      <c r="J42" s="260"/>
      <c r="K42" s="260"/>
      <c r="L42" s="260"/>
      <c r="M42" s="260"/>
      <c r="N42" s="260"/>
      <c r="O42" s="260"/>
      <c r="P42" s="260"/>
      <c r="Q42" s="137" t="s">
        <v>7</v>
      </c>
      <c r="R42" s="63"/>
    </row>
    <row r="43" spans="1:18" ht="14.25" customHeight="1" thickTop="1" thickBo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41"/>
      <c r="M43" s="41"/>
      <c r="N43" s="61"/>
      <c r="O43" s="62"/>
      <c r="P43" s="63"/>
      <c r="Q43" s="64"/>
      <c r="R43" s="63"/>
    </row>
    <row r="44" spans="1:18" ht="14.25" customHeight="1" thickTop="1" thickBot="1">
      <c r="A44" s="262" t="s">
        <v>66</v>
      </c>
      <c r="B44" s="249" t="s">
        <v>67</v>
      </c>
      <c r="C44" s="251"/>
      <c r="D44" s="258" t="s">
        <v>0</v>
      </c>
      <c r="E44" s="254" t="s">
        <v>1</v>
      </c>
      <c r="F44" s="254"/>
      <c r="G44" s="255"/>
      <c r="H44" s="222" t="s">
        <v>63</v>
      </c>
      <c r="I44" s="223"/>
      <c r="J44" s="224"/>
      <c r="K44" s="225" t="s">
        <v>81</v>
      </c>
      <c r="L44" s="226"/>
      <c r="M44" s="41"/>
      <c r="N44" s="61"/>
      <c r="O44" s="62"/>
      <c r="P44" s="63"/>
      <c r="Q44" s="64"/>
      <c r="R44" s="63"/>
    </row>
    <row r="45" spans="1:18" ht="14.25" customHeight="1" thickTop="1" thickBot="1">
      <c r="A45" s="263"/>
      <c r="B45" s="250"/>
      <c r="C45" s="252"/>
      <c r="D45" s="259"/>
      <c r="E45" s="256"/>
      <c r="F45" s="256"/>
      <c r="G45" s="257"/>
      <c r="H45" s="78" t="s">
        <v>6</v>
      </c>
      <c r="I45" s="42" t="s">
        <v>88</v>
      </c>
      <c r="J45" s="69" t="s">
        <v>89</v>
      </c>
      <c r="K45" s="225"/>
      <c r="L45" s="226"/>
      <c r="M45" s="41"/>
      <c r="N45" s="53"/>
      <c r="O45" s="54"/>
      <c r="P45" s="55"/>
      <c r="Q45" s="56"/>
      <c r="R45" s="55"/>
    </row>
    <row r="46" spans="1:18" ht="14.25" customHeight="1" thickTop="1" thickBot="1">
      <c r="A46" s="261" t="s">
        <v>32</v>
      </c>
      <c r="B46" s="271" t="s">
        <v>33</v>
      </c>
      <c r="C46" s="266"/>
      <c r="D46" s="268">
        <v>4</v>
      </c>
      <c r="E46" s="237" t="s">
        <v>93</v>
      </c>
      <c r="F46" s="23">
        <v>1</v>
      </c>
      <c r="G46" s="24"/>
      <c r="H46" s="243">
        <v>1</v>
      </c>
      <c r="I46" s="217">
        <v>10</v>
      </c>
      <c r="J46" s="219">
        <v>0</v>
      </c>
      <c r="K46" s="229">
        <v>4</v>
      </c>
      <c r="L46" s="230"/>
      <c r="M46" s="41"/>
      <c r="N46" s="53"/>
      <c r="O46" s="54"/>
      <c r="P46" s="81"/>
      <c r="Q46" s="56"/>
      <c r="R46" s="81"/>
    </row>
    <row r="47" spans="1:18" ht="14.25" customHeight="1" thickBot="1">
      <c r="A47" s="216"/>
      <c r="B47" s="239"/>
      <c r="C47" s="267"/>
      <c r="D47" s="269"/>
      <c r="E47" s="238"/>
      <c r="F47" s="26">
        <v>10</v>
      </c>
      <c r="G47" s="27"/>
      <c r="H47" s="244"/>
      <c r="I47" s="218"/>
      <c r="J47" s="220"/>
      <c r="K47" s="231"/>
      <c r="L47" s="232"/>
      <c r="M47" s="41"/>
      <c r="N47" s="53"/>
      <c r="O47" s="54"/>
      <c r="P47" s="81"/>
      <c r="Q47" s="56"/>
      <c r="R47" s="81"/>
    </row>
    <row r="48" spans="1:18" ht="14.25" customHeight="1" thickBot="1">
      <c r="A48" s="216" t="s">
        <v>54</v>
      </c>
      <c r="B48" s="239" t="s">
        <v>35</v>
      </c>
      <c r="C48" s="241"/>
      <c r="D48" s="269">
        <v>18</v>
      </c>
      <c r="E48" s="274" t="s">
        <v>94</v>
      </c>
      <c r="F48" s="30">
        <v>3</v>
      </c>
      <c r="G48" s="31"/>
      <c r="H48" s="163">
        <v>3</v>
      </c>
      <c r="I48" s="164">
        <v>20</v>
      </c>
      <c r="J48" s="272">
        <v>0</v>
      </c>
      <c r="K48" s="231">
        <v>3</v>
      </c>
      <c r="L48" s="232"/>
      <c r="M48" s="41"/>
      <c r="N48" s="53"/>
      <c r="O48" s="54"/>
      <c r="P48" s="81"/>
      <c r="Q48" s="56"/>
      <c r="R48" s="81"/>
    </row>
    <row r="49" spans="1:18" ht="14.25" customHeight="1" thickBot="1">
      <c r="A49" s="265"/>
      <c r="B49" s="240"/>
      <c r="C49" s="242"/>
      <c r="D49" s="270"/>
      <c r="E49" s="275"/>
      <c r="F49" s="33">
        <v>20</v>
      </c>
      <c r="G49" s="34"/>
      <c r="H49" s="181"/>
      <c r="I49" s="177"/>
      <c r="J49" s="273"/>
      <c r="K49" s="235"/>
      <c r="L49" s="236"/>
      <c r="M49" s="41"/>
      <c r="N49" s="53"/>
      <c r="O49" s="54"/>
      <c r="P49" s="81"/>
      <c r="Q49" s="56"/>
      <c r="R49" s="81"/>
    </row>
    <row r="50" spans="1:18" ht="14.25" customHeight="1" thickTop="1">
      <c r="A50" s="50"/>
      <c r="B50" s="50"/>
      <c r="C50" s="50"/>
      <c r="D50" s="51"/>
      <c r="E50" s="52"/>
      <c r="F50" s="41"/>
      <c r="G50" s="41"/>
      <c r="H50" s="57"/>
      <c r="I50" s="41"/>
      <c r="J50" s="41"/>
      <c r="K50" s="52"/>
      <c r="L50" s="41"/>
      <c r="M50" s="41"/>
      <c r="N50" s="53"/>
      <c r="O50" s="54"/>
      <c r="P50" s="55"/>
      <c r="Q50" s="56"/>
      <c r="R50" s="55"/>
    </row>
    <row r="51" spans="1:18" ht="14.25" hidden="1" customHeight="1">
      <c r="A51" s="50"/>
      <c r="B51" s="50"/>
      <c r="C51" s="50"/>
      <c r="D51" s="51"/>
      <c r="E51" s="52"/>
      <c r="F51" s="41"/>
      <c r="G51" s="41"/>
      <c r="H51" s="52"/>
      <c r="I51" s="41"/>
      <c r="J51" s="41"/>
      <c r="K51" s="52"/>
      <c r="L51" s="41"/>
      <c r="M51" s="41"/>
      <c r="N51" s="53"/>
      <c r="O51" s="54"/>
      <c r="P51" s="55"/>
      <c r="Q51" s="56"/>
      <c r="R51" s="55"/>
    </row>
    <row r="52" spans="1:18" ht="14.25" customHeight="1">
      <c r="A52" s="264" t="s">
        <v>92</v>
      </c>
      <c r="B52" s="264"/>
      <c r="C52" s="264"/>
      <c r="D52" s="264"/>
      <c r="E52" s="264"/>
      <c r="F52" s="264"/>
      <c r="G52" s="264"/>
      <c r="H52" s="136"/>
      <c r="I52" s="136"/>
      <c r="J52" s="136"/>
      <c r="K52" s="136"/>
      <c r="L52" s="41"/>
      <c r="M52" s="41"/>
      <c r="N52" s="53"/>
      <c r="O52" s="54"/>
      <c r="P52" s="55"/>
      <c r="Q52" s="56"/>
      <c r="R52" s="55"/>
    </row>
    <row r="53" spans="1:18" ht="14.25" customHeight="1" thickBot="1">
      <c r="A53" s="133"/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41"/>
      <c r="M53" s="41"/>
      <c r="N53" s="53"/>
      <c r="O53" s="54"/>
      <c r="P53" s="55"/>
      <c r="Q53" s="56"/>
      <c r="R53" s="55"/>
    </row>
    <row r="54" spans="1:18" ht="14.25" customHeight="1" thickTop="1" thickBot="1">
      <c r="A54" s="262" t="s">
        <v>66</v>
      </c>
      <c r="B54" s="249" t="s">
        <v>67</v>
      </c>
      <c r="C54" s="251"/>
      <c r="D54" s="258" t="s">
        <v>0</v>
      </c>
      <c r="E54" s="254" t="s">
        <v>1</v>
      </c>
      <c r="F54" s="254"/>
      <c r="G54" s="255"/>
      <c r="H54" s="222" t="s">
        <v>63</v>
      </c>
      <c r="I54" s="223"/>
      <c r="J54" s="224"/>
      <c r="K54" s="225" t="s">
        <v>81</v>
      </c>
      <c r="L54" s="226"/>
      <c r="M54" s="41"/>
      <c r="N54" s="53"/>
      <c r="O54" s="54"/>
      <c r="P54" s="55"/>
      <c r="Q54" s="56"/>
      <c r="R54" s="55"/>
    </row>
    <row r="55" spans="1:18" ht="14.25" customHeight="1" thickTop="1" thickBot="1">
      <c r="A55" s="263"/>
      <c r="B55" s="250"/>
      <c r="C55" s="252"/>
      <c r="D55" s="259"/>
      <c r="E55" s="256"/>
      <c r="F55" s="256"/>
      <c r="G55" s="257"/>
      <c r="H55" s="78" t="s">
        <v>6</v>
      </c>
      <c r="I55" s="42" t="s">
        <v>88</v>
      </c>
      <c r="J55" s="69" t="s">
        <v>89</v>
      </c>
      <c r="K55" s="225"/>
      <c r="L55" s="226"/>
      <c r="M55" s="41"/>
      <c r="N55" s="53"/>
      <c r="O55" s="54"/>
      <c r="P55" s="55"/>
      <c r="Q55" s="56"/>
      <c r="R55" s="55"/>
    </row>
    <row r="56" spans="1:18" ht="14.25" customHeight="1" thickTop="1" thickBot="1">
      <c r="A56" s="261" t="s">
        <v>41</v>
      </c>
      <c r="B56" s="271" t="s">
        <v>42</v>
      </c>
      <c r="C56" s="266"/>
      <c r="D56" s="268">
        <v>9</v>
      </c>
      <c r="E56" s="237" t="s">
        <v>95</v>
      </c>
      <c r="F56" s="23">
        <v>0</v>
      </c>
      <c r="G56" s="24"/>
      <c r="H56" s="243">
        <v>0</v>
      </c>
      <c r="I56" s="217">
        <v>0</v>
      </c>
      <c r="J56" s="219">
        <v>0</v>
      </c>
      <c r="K56" s="229">
        <v>2</v>
      </c>
      <c r="L56" s="230"/>
      <c r="M56" s="41"/>
      <c r="N56" s="53"/>
      <c r="O56" s="54"/>
      <c r="P56" s="55"/>
      <c r="Q56" s="56"/>
      <c r="R56" s="55"/>
    </row>
    <row r="57" spans="1:18" ht="14.25" customHeight="1" thickBot="1">
      <c r="A57" s="216"/>
      <c r="B57" s="239"/>
      <c r="C57" s="267"/>
      <c r="D57" s="269"/>
      <c r="E57" s="238"/>
      <c r="F57" s="26">
        <v>0</v>
      </c>
      <c r="G57" s="27"/>
      <c r="H57" s="244"/>
      <c r="I57" s="218"/>
      <c r="J57" s="220"/>
      <c r="K57" s="231"/>
      <c r="L57" s="232"/>
      <c r="M57" s="41"/>
      <c r="N57" s="53"/>
      <c r="O57" s="54"/>
      <c r="P57" s="55"/>
      <c r="Q57" s="56"/>
      <c r="R57" s="55"/>
    </row>
    <row r="58" spans="1:18" ht="14.25" customHeight="1" thickBot="1">
      <c r="A58" s="216" t="s">
        <v>51</v>
      </c>
      <c r="B58" s="239" t="s">
        <v>52</v>
      </c>
      <c r="C58" s="241"/>
      <c r="D58" s="269">
        <v>16</v>
      </c>
      <c r="E58" s="274" t="s">
        <v>96</v>
      </c>
      <c r="F58" s="30">
        <v>5</v>
      </c>
      <c r="G58" s="31"/>
      <c r="H58" s="163">
        <v>5</v>
      </c>
      <c r="I58" s="164">
        <v>6</v>
      </c>
      <c r="J58" s="272">
        <v>0</v>
      </c>
      <c r="K58" s="231">
        <v>1</v>
      </c>
      <c r="L58" s="232"/>
      <c r="M58" s="41"/>
      <c r="N58" s="53"/>
      <c r="O58" s="54"/>
      <c r="P58" s="55"/>
      <c r="Q58" s="56"/>
      <c r="R58" s="55"/>
    </row>
    <row r="59" spans="1:18" ht="14.25" customHeight="1" thickBot="1">
      <c r="A59" s="265"/>
      <c r="B59" s="240"/>
      <c r="C59" s="242"/>
      <c r="D59" s="270"/>
      <c r="E59" s="275"/>
      <c r="F59" s="33">
        <v>6</v>
      </c>
      <c r="G59" s="34"/>
      <c r="H59" s="181"/>
      <c r="I59" s="177"/>
      <c r="J59" s="273"/>
      <c r="K59" s="235"/>
      <c r="L59" s="236"/>
      <c r="M59" s="41"/>
      <c r="N59" s="53"/>
      <c r="O59" s="54"/>
      <c r="P59" s="55"/>
      <c r="Q59" s="56"/>
      <c r="R59" s="55"/>
    </row>
    <row r="60" spans="1:18" ht="14.25" customHeight="1" thickTop="1">
      <c r="A60" s="50"/>
      <c r="B60" s="50"/>
      <c r="C60" s="50"/>
      <c r="D60" s="51"/>
      <c r="E60" s="52"/>
      <c r="F60" s="41"/>
      <c r="G60" s="41"/>
      <c r="H60" s="52"/>
      <c r="I60" s="41"/>
      <c r="J60" s="41"/>
      <c r="K60" s="52"/>
      <c r="L60" s="41"/>
      <c r="M60" s="41"/>
      <c r="N60" s="53"/>
      <c r="O60" s="54"/>
      <c r="P60" s="55"/>
      <c r="Q60" s="56"/>
      <c r="R60" s="55"/>
    </row>
    <row r="61" spans="1:18" ht="14.2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5"/>
      <c r="Q61" s="56"/>
      <c r="R61" s="55"/>
    </row>
    <row r="62" spans="1:18" ht="14.2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5"/>
      <c r="Q62" s="56"/>
      <c r="R62" s="55"/>
    </row>
    <row r="63" spans="1:18" ht="14.2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5"/>
      <c r="Q63" s="56"/>
      <c r="R63" s="55"/>
    </row>
    <row r="64" spans="1:18" ht="14.25" customHeight="1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5"/>
      <c r="Q64" s="56"/>
      <c r="R64" s="55"/>
    </row>
    <row r="65" spans="1:18" ht="14.25" customHeight="1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5"/>
      <c r="Q65" s="56"/>
      <c r="R65" s="55"/>
    </row>
    <row r="66" spans="1:18" ht="14.25" hidden="1" customHeight="1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5"/>
      <c r="Q66" s="56"/>
      <c r="R66" s="55"/>
    </row>
    <row r="67" spans="1:18" ht="14.25" hidden="1" customHeight="1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5"/>
      <c r="Q67" s="56"/>
      <c r="R67" s="55"/>
    </row>
    <row r="68" spans="1:18" ht="12.75" hidden="1" customHeight="1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</row>
    <row r="69" spans="1:18" ht="12.75" hidden="1" customHeight="1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</row>
    <row r="70" spans="1:18" hidden="1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</row>
    <row r="71" spans="1:18" hidden="1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</row>
    <row r="72" spans="1:18" hidden="1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</row>
    <row r="73" spans="1:18" hidden="1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</row>
    <row r="74" spans="1:18" ht="12.75" hidden="1" customHeight="1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</row>
    <row r="75" spans="1:18" ht="12.75" hidden="1" customHeight="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</row>
    <row r="76" spans="1:18" ht="12.75" hidden="1" customHeight="1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</row>
    <row r="77" spans="1:18" ht="12.75" hidden="1" customHeight="1"/>
    <row r="78" spans="1:18" ht="12.75" hidden="1" customHeight="1"/>
    <row r="79" spans="1:18" ht="12.75" hidden="1" customHeight="1"/>
    <row r="80" spans="1:18" hidden="1"/>
    <row r="81" spans="4:143" hidden="1"/>
    <row r="82" spans="4:143" hidden="1"/>
    <row r="83" spans="4:143" hidden="1"/>
    <row r="84" spans="4:143" hidden="1">
      <c r="AB84" s="291" t="s">
        <v>21</v>
      </c>
      <c r="AC84" s="291"/>
    </row>
    <row r="85" spans="4:143" hidden="1">
      <c r="AB85" s="291" t="s">
        <v>22</v>
      </c>
      <c r="AC85" s="291"/>
    </row>
    <row r="86" spans="4:143" hidden="1">
      <c r="AB86" s="147" t="s">
        <v>87</v>
      </c>
      <c r="AC86" s="146">
        <v>0</v>
      </c>
    </row>
    <row r="87" spans="4:143" ht="12.75" hidden="1" customHeight="1"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  <c r="BH87" s="53"/>
      <c r="BI87" s="53"/>
      <c r="BJ87" s="53"/>
      <c r="BK87" s="53"/>
      <c r="BL87" s="53"/>
      <c r="BM87" s="53"/>
      <c r="BN87" s="53"/>
      <c r="BO87" s="53"/>
      <c r="BP87" s="53"/>
      <c r="BQ87" s="53"/>
      <c r="BR87" s="53"/>
      <c r="BS87" s="53"/>
      <c r="BT87" s="53"/>
      <c r="BU87" s="53"/>
      <c r="BV87" s="53"/>
      <c r="BW87" s="53"/>
      <c r="BX87" s="53"/>
      <c r="BY87" s="53"/>
      <c r="BZ87" s="53"/>
      <c r="CA87" s="53"/>
      <c r="CB87" s="53"/>
      <c r="CC87" s="53"/>
      <c r="CD87" s="53"/>
      <c r="CE87" s="53"/>
      <c r="CF87" s="53"/>
      <c r="CG87" s="53"/>
      <c r="CH87" s="53"/>
      <c r="CI87" s="53"/>
      <c r="CJ87" s="53"/>
      <c r="CK87" s="53"/>
      <c r="CL87" s="53"/>
      <c r="CM87" s="53"/>
      <c r="CN87" s="53"/>
      <c r="CO87" s="53"/>
      <c r="CP87" s="53"/>
      <c r="CQ87" s="53"/>
      <c r="CR87" s="53"/>
      <c r="CS87" s="53"/>
      <c r="CT87" s="53"/>
      <c r="CU87" s="53"/>
      <c r="CV87" s="53"/>
      <c r="CW87" s="53"/>
      <c r="CX87" s="53"/>
      <c r="CY87" s="53"/>
      <c r="CZ87" s="53"/>
      <c r="DA87" s="53"/>
      <c r="DB87" s="53"/>
      <c r="DC87" s="53"/>
      <c r="DD87" s="53"/>
      <c r="DE87" s="53"/>
      <c r="DF87" s="53"/>
      <c r="DG87" s="53"/>
      <c r="DH87" s="53"/>
      <c r="DI87" s="53"/>
      <c r="DJ87" s="53"/>
      <c r="DK87" s="53"/>
      <c r="DL87" s="53"/>
      <c r="DM87" s="53"/>
      <c r="DN87" s="53"/>
      <c r="DO87" s="53"/>
      <c r="DP87" s="53"/>
      <c r="DQ87" s="53"/>
      <c r="DR87" s="53"/>
      <c r="DS87" s="53"/>
      <c r="DT87" s="53"/>
      <c r="DU87" s="53"/>
      <c r="DV87" s="53"/>
      <c r="DW87" s="53"/>
      <c r="DX87" s="53"/>
      <c r="DY87" s="53"/>
      <c r="DZ87" s="53"/>
      <c r="EA87" s="53"/>
      <c r="EB87" s="53"/>
      <c r="EC87" s="53"/>
      <c r="ED87" s="53"/>
      <c r="EE87" s="53"/>
      <c r="EF87" s="53"/>
      <c r="EG87" s="53"/>
      <c r="EH87" s="53"/>
      <c r="EI87" s="53"/>
      <c r="EJ87" s="53"/>
      <c r="EK87" s="53"/>
      <c r="EL87" s="53"/>
      <c r="EM87" s="53"/>
    </row>
    <row r="88" spans="4:143" ht="12.75" hidden="1" customHeight="1">
      <c r="D88"/>
      <c r="S88" s="145"/>
      <c r="T88" s="145"/>
      <c r="U88" s="145"/>
      <c r="V88" s="141"/>
      <c r="W88" s="141"/>
      <c r="X88" s="141"/>
      <c r="Y88" s="145"/>
      <c r="Z88" s="141"/>
      <c r="AA88" s="141"/>
      <c r="AB88" s="141"/>
      <c r="AF88" s="208" t="s">
        <v>19</v>
      </c>
      <c r="AG88" s="208"/>
      <c r="AH88" s="208"/>
      <c r="AT88" s="72"/>
      <c r="AU88" s="72"/>
      <c r="AV88" s="72"/>
      <c r="BG88" s="140"/>
      <c r="BH88" s="140"/>
      <c r="BI88" s="140"/>
      <c r="BJ88" s="140"/>
      <c r="BK88" s="140"/>
      <c r="BL88" s="140"/>
      <c r="BM88" s="140"/>
      <c r="BN88" s="140"/>
      <c r="BO88" s="140"/>
      <c r="BP88" s="140"/>
      <c r="BQ88" s="140"/>
      <c r="BR88" s="140"/>
      <c r="BS88" s="140">
        <v>1</v>
      </c>
      <c r="BT88" s="140">
        <v>0</v>
      </c>
      <c r="BW88" s="140"/>
      <c r="CA88" s="140"/>
      <c r="CB88" s="140"/>
      <c r="CD88" s="120"/>
      <c r="CG88" s="140"/>
      <c r="CH88" s="140"/>
      <c r="CI88" s="140"/>
      <c r="CJ88" s="140">
        <v>0</v>
      </c>
      <c r="CL88" s="140">
        <v>99</v>
      </c>
      <c r="CN88" s="140">
        <v>1</v>
      </c>
      <c r="CP88" s="140">
        <v>1</v>
      </c>
      <c r="CQ88" s="140">
        <v>0</v>
      </c>
      <c r="EG88" s="206">
        <v>0</v>
      </c>
      <c r="EH88" s="206">
        <v>0</v>
      </c>
      <c r="EI88" s="206">
        <v>0</v>
      </c>
      <c r="EJ88" s="206">
        <v>0</v>
      </c>
      <c r="EK88" s="206">
        <v>0</v>
      </c>
      <c r="EL88" s="206">
        <v>0</v>
      </c>
      <c r="EM88" s="206">
        <v>23</v>
      </c>
    </row>
    <row r="89" spans="4:143" ht="12.75" hidden="1" customHeight="1">
      <c r="D89"/>
      <c r="S89" s="145"/>
      <c r="T89" s="145"/>
      <c r="U89" s="145"/>
      <c r="V89" s="141"/>
      <c r="W89" s="141"/>
      <c r="X89" s="141"/>
      <c r="Y89" s="145"/>
      <c r="Z89" s="141"/>
      <c r="AA89" s="141"/>
      <c r="AB89" s="141"/>
      <c r="AT89" s="72"/>
      <c r="AU89" s="72"/>
      <c r="AV89" s="72"/>
      <c r="BG89" s="140"/>
      <c r="BH89" s="140"/>
      <c r="BI89" s="140"/>
      <c r="BJ89" s="140"/>
      <c r="BK89" s="140"/>
      <c r="BL89" s="140"/>
      <c r="BM89" s="140"/>
      <c r="BN89" s="140"/>
      <c r="BO89" s="140"/>
      <c r="BP89" s="140"/>
      <c r="BQ89" s="140"/>
      <c r="BR89" s="140"/>
      <c r="BS89" s="140">
        <v>2</v>
      </c>
      <c r="BT89" s="140">
        <v>0</v>
      </c>
      <c r="BW89" s="140"/>
      <c r="CA89" s="140"/>
      <c r="CB89" s="140"/>
      <c r="CD89" s="120"/>
      <c r="CG89" s="140"/>
      <c r="CH89" s="140"/>
      <c r="CI89" s="140"/>
      <c r="CJ89" s="140">
        <v>0</v>
      </c>
      <c r="CL89" s="140">
        <v>99</v>
      </c>
      <c r="CN89" s="140">
        <v>3</v>
      </c>
      <c r="CP89" s="140">
        <v>2</v>
      </c>
      <c r="CQ89" s="140">
        <v>0</v>
      </c>
      <c r="EG89" s="206"/>
      <c r="EH89" s="206"/>
      <c r="EI89" s="206"/>
      <c r="EJ89" s="206"/>
      <c r="EK89" s="206"/>
      <c r="EL89" s="206"/>
      <c r="EM89" s="206"/>
    </row>
    <row r="90" spans="4:143" ht="12.75" hidden="1" customHeight="1">
      <c r="D90"/>
      <c r="S90" s="145"/>
      <c r="T90" s="145"/>
      <c r="U90" s="145"/>
      <c r="V90" s="144">
        <v>10000</v>
      </c>
      <c r="W90" s="141"/>
      <c r="X90" s="141"/>
      <c r="Y90" s="145"/>
      <c r="Z90" s="141"/>
      <c r="AA90" s="141"/>
      <c r="AB90" s="141"/>
      <c r="AF90" s="142" t="s">
        <v>13</v>
      </c>
      <c r="AG90" s="142" t="s">
        <v>11</v>
      </c>
      <c r="AH90" s="142" t="s">
        <v>12</v>
      </c>
      <c r="AJ90" s="142" t="s">
        <v>20</v>
      </c>
      <c r="AT90" s="72"/>
      <c r="AU90" s="72"/>
      <c r="AV90" s="72"/>
      <c r="BG90" s="140"/>
      <c r="BH90" s="140"/>
      <c r="BI90" s="140"/>
      <c r="BJ90" s="140"/>
      <c r="BK90" s="140"/>
      <c r="BL90" s="140"/>
      <c r="BM90" s="140"/>
      <c r="BN90" s="140"/>
      <c r="BO90" s="140"/>
      <c r="BP90" s="140"/>
      <c r="BQ90" s="140"/>
      <c r="BR90" s="140"/>
      <c r="BS90" s="140">
        <v>3</v>
      </c>
      <c r="BT90" s="140">
        <v>0</v>
      </c>
      <c r="BW90" s="140"/>
      <c r="CA90" s="140"/>
      <c r="CB90" s="140"/>
      <c r="CD90" s="120"/>
      <c r="CG90" s="140"/>
      <c r="CH90" s="140"/>
      <c r="CI90" s="140"/>
      <c r="CJ90" s="140">
        <v>0</v>
      </c>
      <c r="CL90" s="140">
        <v>99</v>
      </c>
      <c r="CN90" s="140">
        <v>5</v>
      </c>
      <c r="CP90" s="140">
        <v>3</v>
      </c>
      <c r="CQ90" s="140">
        <v>0</v>
      </c>
      <c r="EG90" s="206"/>
      <c r="EH90" s="206"/>
      <c r="EI90" s="206"/>
      <c r="EJ90" s="206"/>
      <c r="EK90" s="206"/>
      <c r="EL90" s="206"/>
      <c r="EM90" s="206"/>
    </row>
    <row r="91" spans="4:143" ht="12.75" hidden="1" customHeight="1">
      <c r="D91"/>
      <c r="S91" s="145"/>
      <c r="T91" s="145"/>
      <c r="U91" s="145"/>
      <c r="V91" s="141"/>
      <c r="W91" s="141"/>
      <c r="X91" s="141"/>
      <c r="Y91" s="145"/>
      <c r="Z91" s="141"/>
      <c r="AA91" s="141"/>
      <c r="AB91" s="207" t="s">
        <v>18</v>
      </c>
      <c r="AC91" s="207"/>
      <c r="AF91" s="142">
        <v>0</v>
      </c>
      <c r="AG91" s="142">
        <v>1</v>
      </c>
      <c r="AH91" s="142">
        <v>0</v>
      </c>
      <c r="AT91" s="72"/>
      <c r="AU91" s="72"/>
      <c r="AV91" s="72"/>
      <c r="BG91" s="140"/>
      <c r="BH91" s="140"/>
      <c r="BI91" s="140"/>
      <c r="BJ91" s="140"/>
      <c r="BK91" s="140"/>
      <c r="BL91" s="140"/>
      <c r="BM91" s="140"/>
      <c r="BN91" s="140"/>
      <c r="BO91" s="140"/>
      <c r="BP91" s="140"/>
      <c r="BQ91" s="140"/>
      <c r="BR91" s="140"/>
      <c r="BS91" s="140">
        <v>4</v>
      </c>
      <c r="BT91" s="140">
        <v>0</v>
      </c>
      <c r="BW91" s="140"/>
      <c r="CA91" s="140"/>
      <c r="CB91" s="140"/>
      <c r="CD91" s="120"/>
      <c r="CG91" s="140"/>
      <c r="CH91" s="140"/>
      <c r="CI91" s="140"/>
      <c r="CJ91" s="140">
        <v>0</v>
      </c>
      <c r="CL91" s="140">
        <v>99</v>
      </c>
      <c r="CN91" s="140">
        <v>7</v>
      </c>
      <c r="CP91" s="140">
        <v>4</v>
      </c>
      <c r="CQ91" s="140">
        <v>0</v>
      </c>
      <c r="EG91" s="206"/>
      <c r="EH91" s="206"/>
      <c r="EI91" s="206"/>
      <c r="EJ91" s="206"/>
      <c r="EK91" s="206"/>
      <c r="EL91" s="206"/>
      <c r="EM91" s="206"/>
    </row>
    <row r="92" spans="4:143" ht="12.75" hidden="1" customHeight="1">
      <c r="D92"/>
      <c r="S92" s="145"/>
      <c r="T92" s="145"/>
      <c r="U92" s="145"/>
      <c r="V92" s="145" t="s">
        <v>4</v>
      </c>
      <c r="W92" s="145" t="s">
        <v>2</v>
      </c>
      <c r="X92" s="145" t="s">
        <v>3</v>
      </c>
      <c r="Y92" s="145" t="s">
        <v>0</v>
      </c>
      <c r="Z92" s="145" t="s">
        <v>14</v>
      </c>
      <c r="AA92" s="141"/>
      <c r="AB92" s="141"/>
      <c r="AD92" s="142" t="s">
        <v>8</v>
      </c>
      <c r="AT92" s="72"/>
      <c r="AU92" s="72"/>
      <c r="AV92" s="72"/>
      <c r="BG92" s="140"/>
      <c r="BH92" s="140"/>
      <c r="BI92" s="140"/>
      <c r="BJ92" s="140"/>
      <c r="BK92" s="140"/>
      <c r="BL92" s="140"/>
      <c r="BM92" s="140"/>
      <c r="BN92" s="140"/>
      <c r="BO92" s="140"/>
      <c r="BP92" s="140"/>
      <c r="BQ92" s="140"/>
      <c r="BR92" s="140"/>
      <c r="BS92" s="140">
        <v>5</v>
      </c>
      <c r="BT92" s="140">
        <v>0</v>
      </c>
      <c r="BW92" s="140"/>
      <c r="CA92" s="140"/>
      <c r="CB92" s="140"/>
      <c r="CD92" s="120"/>
      <c r="CG92" s="140"/>
      <c r="CH92" s="140"/>
      <c r="CI92" s="140"/>
      <c r="CJ92" s="140">
        <v>0</v>
      </c>
      <c r="CL92" s="140">
        <v>99</v>
      </c>
      <c r="CN92" s="140">
        <v>9</v>
      </c>
      <c r="CP92" s="140">
        <v>5</v>
      </c>
      <c r="CQ92" s="140">
        <v>0</v>
      </c>
      <c r="EG92" s="206"/>
      <c r="EH92" s="206"/>
      <c r="EI92" s="206"/>
      <c r="EJ92" s="206"/>
      <c r="EK92" s="206"/>
      <c r="EL92" s="206"/>
      <c r="EM92" s="206"/>
    </row>
    <row r="93" spans="4:143" ht="12.75" hidden="1" customHeight="1">
      <c r="S93" s="142"/>
      <c r="T93" s="142"/>
      <c r="U93" s="142"/>
      <c r="V93">
        <v>11601</v>
      </c>
      <c r="W93">
        <v>10118</v>
      </c>
      <c r="X93" s="142">
        <v>5</v>
      </c>
      <c r="Y93" s="142">
        <v>1</v>
      </c>
      <c r="Z93" s="142">
        <v>18</v>
      </c>
      <c r="AB93" s="142" t="s">
        <v>15</v>
      </c>
      <c r="AC93" s="142">
        <v>9</v>
      </c>
      <c r="AD93" s="142">
        <v>2</v>
      </c>
      <c r="AJ93" s="142">
        <v>2</v>
      </c>
    </row>
    <row r="94" spans="4:143" ht="12.75" hidden="1" customHeight="1">
      <c r="S94" s="142"/>
      <c r="T94" s="142"/>
      <c r="U94" s="142"/>
      <c r="V94">
        <v>10902</v>
      </c>
      <c r="W94">
        <v>10211</v>
      </c>
      <c r="X94" s="142">
        <v>5</v>
      </c>
      <c r="Y94" s="142">
        <v>2</v>
      </c>
      <c r="Z94" s="142">
        <v>11</v>
      </c>
      <c r="AB94" s="142" t="s">
        <v>15</v>
      </c>
      <c r="AC94" s="142">
        <v>16</v>
      </c>
      <c r="AD94" s="142">
        <v>1</v>
      </c>
      <c r="AJ94" s="142">
        <v>1</v>
      </c>
    </row>
    <row r="95" spans="4:143" ht="12.75" hidden="1" customHeight="1">
      <c r="S95" s="142">
        <v>624649110</v>
      </c>
      <c r="T95" s="142">
        <v>3</v>
      </c>
      <c r="U95" s="142"/>
      <c r="V95">
        <v>10403</v>
      </c>
      <c r="W95">
        <v>10310</v>
      </c>
      <c r="X95" s="142">
        <v>5</v>
      </c>
      <c r="Y95" s="145">
        <v>3</v>
      </c>
      <c r="Z95" s="145">
        <v>10</v>
      </c>
      <c r="AB95" s="142" t="s">
        <v>16</v>
      </c>
      <c r="AC95" s="142">
        <v>4</v>
      </c>
      <c r="AD95" s="142">
        <v>3</v>
      </c>
      <c r="AF95" s="142">
        <v>3</v>
      </c>
      <c r="AJ95" s="142"/>
    </row>
    <row r="96" spans="4:143" ht="12.75" hidden="1" customHeight="1">
      <c r="S96" s="142">
        <v>619634100</v>
      </c>
      <c r="T96" s="142">
        <v>4</v>
      </c>
      <c r="U96" s="142"/>
      <c r="V96">
        <v>11804</v>
      </c>
      <c r="W96">
        <v>10403</v>
      </c>
      <c r="X96" s="142">
        <v>5</v>
      </c>
      <c r="Y96" s="145">
        <v>4</v>
      </c>
      <c r="Z96" s="145">
        <v>3</v>
      </c>
      <c r="AB96" s="142" t="s">
        <v>16</v>
      </c>
      <c r="AC96" s="142">
        <v>18</v>
      </c>
      <c r="AD96" s="142">
        <v>4</v>
      </c>
      <c r="AF96" s="142">
        <v>4</v>
      </c>
      <c r="AJ96" s="142"/>
    </row>
    <row r="97" spans="19:36" ht="12.75" hidden="1" customHeight="1">
      <c r="S97" s="142">
        <v>514526200</v>
      </c>
      <c r="T97" s="142">
        <v>5</v>
      </c>
      <c r="U97" s="142"/>
      <c r="V97">
        <v>11405</v>
      </c>
      <c r="W97">
        <v>10517</v>
      </c>
      <c r="X97" s="142">
        <v>5</v>
      </c>
      <c r="Y97" s="145">
        <v>5</v>
      </c>
      <c r="Z97" s="145">
        <v>17</v>
      </c>
      <c r="AB97" s="142" t="s">
        <v>17</v>
      </c>
      <c r="AC97" s="142">
        <v>7</v>
      </c>
      <c r="AD97" s="142">
        <v>5</v>
      </c>
      <c r="AF97" s="142">
        <v>5</v>
      </c>
      <c r="AG97" s="143">
        <v>5</v>
      </c>
      <c r="AJ97" s="142"/>
    </row>
    <row r="98" spans="19:36" ht="12.75" hidden="1" customHeight="1">
      <c r="S98" s="142">
        <v>510521200</v>
      </c>
      <c r="T98" s="142">
        <v>6</v>
      </c>
      <c r="U98" s="142"/>
      <c r="V98">
        <v>10706</v>
      </c>
      <c r="W98">
        <v>10608</v>
      </c>
      <c r="X98" s="142">
        <v>5</v>
      </c>
      <c r="Y98" s="145">
        <v>6</v>
      </c>
      <c r="Z98" s="145">
        <v>8</v>
      </c>
      <c r="AB98" s="142" t="s">
        <v>17</v>
      </c>
      <c r="AC98" s="142">
        <v>14</v>
      </c>
      <c r="AD98" s="142">
        <v>6</v>
      </c>
      <c r="AF98" s="142">
        <v>6</v>
      </c>
      <c r="AG98" s="143">
        <v>6</v>
      </c>
      <c r="AJ98" s="142"/>
    </row>
    <row r="99" spans="19:36" ht="12.75" hidden="1" customHeight="1">
      <c r="S99" s="142"/>
      <c r="T99" s="142"/>
      <c r="U99" s="142"/>
      <c r="V99">
        <v>11107</v>
      </c>
      <c r="W99">
        <v>10706</v>
      </c>
      <c r="X99" s="142">
        <v>5</v>
      </c>
      <c r="Y99" s="145">
        <v>7</v>
      </c>
      <c r="Z99" s="145">
        <v>6</v>
      </c>
      <c r="AD99" s="142"/>
    </row>
    <row r="100" spans="19:36" ht="12.75" hidden="1" customHeight="1">
      <c r="S100" s="142"/>
      <c r="T100" s="142"/>
      <c r="U100" s="142"/>
      <c r="V100">
        <v>10608</v>
      </c>
      <c r="W100">
        <v>10814</v>
      </c>
      <c r="X100" s="142">
        <v>5</v>
      </c>
      <c r="Y100" s="145">
        <v>8</v>
      </c>
      <c r="Z100" s="145">
        <v>14</v>
      </c>
      <c r="AD100" s="142"/>
    </row>
    <row r="101" spans="19:36" ht="12.75" hidden="1" customHeight="1">
      <c r="S101" s="142"/>
      <c r="T101" s="142"/>
      <c r="U101" s="142"/>
      <c r="V101">
        <v>11209</v>
      </c>
      <c r="W101">
        <v>10902</v>
      </c>
      <c r="X101" s="142">
        <v>5</v>
      </c>
      <c r="Y101" s="145">
        <v>9</v>
      </c>
      <c r="Z101" s="145">
        <v>2</v>
      </c>
      <c r="AD101" s="142"/>
    </row>
    <row r="102" spans="19:36" ht="12.75" hidden="1" customHeight="1">
      <c r="S102" s="142"/>
      <c r="T102" s="142"/>
      <c r="U102" s="142"/>
      <c r="V102">
        <v>10310</v>
      </c>
      <c r="W102">
        <v>11013</v>
      </c>
      <c r="X102" s="142">
        <v>5</v>
      </c>
      <c r="Y102" s="145">
        <v>10</v>
      </c>
      <c r="Z102" s="145">
        <v>13</v>
      </c>
      <c r="AD102" s="142"/>
    </row>
    <row r="103" spans="19:36" ht="12.75" hidden="1" customHeight="1">
      <c r="S103" s="142"/>
      <c r="T103" s="142"/>
      <c r="U103" s="142"/>
      <c r="V103">
        <v>10211</v>
      </c>
      <c r="W103">
        <v>11107</v>
      </c>
      <c r="X103" s="142">
        <v>5</v>
      </c>
      <c r="Y103" s="145">
        <v>11</v>
      </c>
      <c r="Z103" s="145">
        <v>7</v>
      </c>
      <c r="AD103" s="142"/>
    </row>
    <row r="104" spans="19:36" ht="12.75" hidden="1" customHeight="1">
      <c r="S104" s="142"/>
      <c r="T104" s="142"/>
      <c r="U104" s="142"/>
      <c r="V104">
        <v>11712</v>
      </c>
      <c r="W104">
        <v>11209</v>
      </c>
      <c r="X104" s="142">
        <v>5</v>
      </c>
      <c r="Y104" s="145">
        <v>12</v>
      </c>
      <c r="Z104" s="145">
        <v>9</v>
      </c>
      <c r="AD104" s="142"/>
    </row>
    <row r="105" spans="19:36" ht="12.75" hidden="1" customHeight="1">
      <c r="S105" s="142"/>
      <c r="T105" s="142"/>
      <c r="U105" s="142"/>
      <c r="V105">
        <v>11013</v>
      </c>
      <c r="W105">
        <v>11316</v>
      </c>
      <c r="X105" s="142">
        <v>5</v>
      </c>
      <c r="Y105" s="145">
        <v>13</v>
      </c>
      <c r="Z105" s="145">
        <v>16</v>
      </c>
      <c r="AD105" s="142"/>
    </row>
    <row r="106" spans="19:36" ht="12.75" hidden="1" customHeight="1">
      <c r="S106" s="142"/>
      <c r="T106" s="142"/>
      <c r="U106" s="142"/>
      <c r="V106">
        <v>10814</v>
      </c>
      <c r="W106">
        <v>11405</v>
      </c>
      <c r="X106" s="142">
        <v>5</v>
      </c>
      <c r="Y106" s="145">
        <v>14</v>
      </c>
      <c r="Z106" s="145">
        <v>5</v>
      </c>
      <c r="AD106" s="142"/>
    </row>
    <row r="107" spans="19:36" ht="12.75" hidden="1" customHeight="1">
      <c r="S107" s="142"/>
      <c r="T107" s="142"/>
      <c r="U107" s="142"/>
      <c r="V107">
        <v>11515</v>
      </c>
      <c r="W107">
        <v>11515</v>
      </c>
      <c r="X107" s="142">
        <v>5</v>
      </c>
      <c r="Y107" s="145">
        <v>15</v>
      </c>
      <c r="Z107" s="145">
        <v>15</v>
      </c>
      <c r="AD107" s="142"/>
    </row>
    <row r="108" spans="19:36" ht="12.75" hidden="1" customHeight="1">
      <c r="S108" s="142"/>
      <c r="T108" s="142"/>
      <c r="U108" s="142"/>
      <c r="V108">
        <v>11316</v>
      </c>
      <c r="W108">
        <v>11601</v>
      </c>
      <c r="X108" s="142">
        <v>5</v>
      </c>
      <c r="Y108" s="145">
        <v>16</v>
      </c>
      <c r="Z108" s="145">
        <v>1</v>
      </c>
      <c r="AD108" s="142"/>
    </row>
    <row r="109" spans="19:36" ht="12.75" hidden="1" customHeight="1">
      <c r="S109" s="142"/>
      <c r="T109" s="142"/>
      <c r="U109" s="142"/>
      <c r="V109">
        <v>10517</v>
      </c>
      <c r="W109">
        <v>11712</v>
      </c>
      <c r="X109" s="142">
        <v>5</v>
      </c>
      <c r="Y109" s="145">
        <v>17</v>
      </c>
      <c r="Z109" s="145">
        <v>12</v>
      </c>
      <c r="AD109" s="142"/>
    </row>
    <row r="110" spans="19:36" ht="12.75" hidden="1" customHeight="1">
      <c r="S110" s="142"/>
      <c r="T110" s="142"/>
      <c r="U110" s="142"/>
      <c r="V110">
        <v>10118</v>
      </c>
      <c r="W110">
        <v>11804</v>
      </c>
      <c r="X110" s="142">
        <v>5</v>
      </c>
      <c r="Y110" s="145">
        <v>18</v>
      </c>
      <c r="Z110" s="145">
        <v>4</v>
      </c>
      <c r="AD110" s="142"/>
    </row>
    <row r="111" spans="19:36" ht="12.75" hidden="1" customHeight="1">
      <c r="S111" s="142"/>
      <c r="T111" s="142"/>
      <c r="U111" s="142"/>
      <c r="V111">
        <v>20000</v>
      </c>
      <c r="W111">
        <v>20000</v>
      </c>
      <c r="X111" s="142">
        <v>5</v>
      </c>
      <c r="Y111" s="145" t="s">
        <v>69</v>
      </c>
      <c r="Z111" s="145" t="s">
        <v>69</v>
      </c>
      <c r="AD111" s="142"/>
    </row>
    <row r="112" spans="19:36" ht="12.75" hidden="1" customHeight="1">
      <c r="S112" s="142"/>
      <c r="T112" s="142"/>
      <c r="U112" s="142"/>
      <c r="V112">
        <v>20000</v>
      </c>
      <c r="W112">
        <v>20000</v>
      </c>
      <c r="X112" s="142">
        <v>5</v>
      </c>
      <c r="Y112" s="145" t="s">
        <v>69</v>
      </c>
      <c r="Z112" s="145" t="s">
        <v>69</v>
      </c>
      <c r="AD112" s="142"/>
    </row>
    <row r="113" spans="19:30" ht="12.75" hidden="1" customHeight="1">
      <c r="S113" s="142"/>
      <c r="T113" s="142"/>
      <c r="U113" s="142"/>
      <c r="V113">
        <v>20000</v>
      </c>
      <c r="W113">
        <v>20000</v>
      </c>
      <c r="X113" s="142">
        <v>5</v>
      </c>
      <c r="Y113" s="145" t="s">
        <v>69</v>
      </c>
      <c r="Z113" s="145" t="s">
        <v>69</v>
      </c>
      <c r="AD113" s="142"/>
    </row>
    <row r="114" spans="19:30" ht="12.75" hidden="1" customHeight="1">
      <c r="S114" s="142"/>
      <c r="T114" s="142"/>
      <c r="U114" s="142"/>
      <c r="V114">
        <v>20000</v>
      </c>
      <c r="W114">
        <v>20000</v>
      </c>
      <c r="X114" s="142">
        <v>5</v>
      </c>
      <c r="Y114" s="145" t="s">
        <v>69</v>
      </c>
      <c r="Z114" s="145" t="s">
        <v>69</v>
      </c>
      <c r="AD114" s="142"/>
    </row>
    <row r="115" spans="19:30" ht="12.75" hidden="1" customHeight="1">
      <c r="S115" s="142"/>
      <c r="T115" s="142"/>
      <c r="U115" s="142"/>
      <c r="V115">
        <v>20000</v>
      </c>
      <c r="W115">
        <v>20000</v>
      </c>
      <c r="X115" s="142">
        <v>5</v>
      </c>
      <c r="Y115" s="145" t="s">
        <v>69</v>
      </c>
      <c r="Z115" s="145" t="s">
        <v>69</v>
      </c>
      <c r="AD115" s="142"/>
    </row>
    <row r="116" spans="19:30" ht="12.75" hidden="1" customHeight="1">
      <c r="S116" s="142"/>
      <c r="T116" s="142"/>
      <c r="U116" s="142"/>
      <c r="V116">
        <v>20000</v>
      </c>
      <c r="W116">
        <v>20000</v>
      </c>
      <c r="X116" s="142">
        <v>5</v>
      </c>
      <c r="Y116" s="145" t="s">
        <v>69</v>
      </c>
      <c r="Z116" s="145" t="s">
        <v>69</v>
      </c>
      <c r="AD116" s="142"/>
    </row>
    <row r="117" spans="19:30" ht="12.75" hidden="1" customHeight="1">
      <c r="S117" s="142"/>
      <c r="T117" s="142"/>
      <c r="U117" s="142"/>
      <c r="V117">
        <v>20000</v>
      </c>
      <c r="W117">
        <v>20000</v>
      </c>
      <c r="X117" s="142">
        <v>5</v>
      </c>
      <c r="Y117" s="145" t="s">
        <v>69</v>
      </c>
      <c r="Z117" s="145" t="s">
        <v>69</v>
      </c>
      <c r="AD117" s="142"/>
    </row>
    <row r="118" spans="19:30" ht="12.75" hidden="1" customHeight="1">
      <c r="S118" s="142"/>
      <c r="T118" s="142"/>
      <c r="U118" s="142"/>
      <c r="V118">
        <v>20000</v>
      </c>
      <c r="W118">
        <v>20000</v>
      </c>
      <c r="X118" s="142">
        <v>5</v>
      </c>
      <c r="Y118" s="145" t="s">
        <v>69</v>
      </c>
      <c r="Z118" s="145" t="s">
        <v>69</v>
      </c>
      <c r="AD118" s="142"/>
    </row>
    <row r="119" spans="19:30" ht="12.75" hidden="1" customHeight="1">
      <c r="S119" s="142"/>
      <c r="T119" s="142"/>
      <c r="U119" s="142"/>
      <c r="V119">
        <v>20000</v>
      </c>
      <c r="W119">
        <v>20000</v>
      </c>
      <c r="X119" s="142">
        <v>5</v>
      </c>
      <c r="Y119" s="145" t="s">
        <v>69</v>
      </c>
      <c r="Z119" s="145" t="s">
        <v>69</v>
      </c>
      <c r="AD119" s="142"/>
    </row>
    <row r="120" spans="19:30" ht="12.75" hidden="1" customHeight="1">
      <c r="S120" s="142"/>
      <c r="T120" s="142"/>
      <c r="U120" s="142"/>
      <c r="V120">
        <v>20000</v>
      </c>
      <c r="W120">
        <v>20000</v>
      </c>
      <c r="X120" s="142">
        <v>5</v>
      </c>
      <c r="Y120" s="145" t="s">
        <v>69</v>
      </c>
      <c r="Z120" s="145" t="s">
        <v>69</v>
      </c>
      <c r="AD120" s="142"/>
    </row>
    <row r="121" spans="19:30" ht="12.75" hidden="1" customHeight="1">
      <c r="S121" s="142"/>
      <c r="T121" s="142"/>
      <c r="U121" s="142"/>
      <c r="V121">
        <v>20000</v>
      </c>
      <c r="W121">
        <v>20000</v>
      </c>
      <c r="X121" s="142">
        <v>5</v>
      </c>
      <c r="Y121" s="145" t="s">
        <v>69</v>
      </c>
      <c r="Z121" s="145" t="s">
        <v>69</v>
      </c>
      <c r="AD121" s="142"/>
    </row>
    <row r="122" spans="19:30" ht="12.75" hidden="1" customHeight="1">
      <c r="S122" s="142"/>
      <c r="T122" s="142"/>
      <c r="U122" s="142"/>
      <c r="V122">
        <v>20000</v>
      </c>
      <c r="W122">
        <v>20000</v>
      </c>
      <c r="X122" s="142">
        <v>5</v>
      </c>
      <c r="Y122" s="145" t="s">
        <v>69</v>
      </c>
      <c r="Z122" s="145" t="s">
        <v>69</v>
      </c>
      <c r="AD122" s="142"/>
    </row>
    <row r="123" spans="19:30" ht="12.75" hidden="1" customHeight="1">
      <c r="S123" s="142"/>
      <c r="T123" s="142"/>
      <c r="U123" s="142"/>
      <c r="V123">
        <v>20000</v>
      </c>
      <c r="W123">
        <v>20000</v>
      </c>
      <c r="X123" s="142">
        <v>5</v>
      </c>
      <c r="Y123" s="145" t="s">
        <v>69</v>
      </c>
      <c r="Z123" s="145" t="s">
        <v>69</v>
      </c>
      <c r="AD123" s="142"/>
    </row>
    <row r="124" spans="19:30" ht="12.75" hidden="1" customHeight="1">
      <c r="S124" s="142"/>
      <c r="T124" s="142"/>
      <c r="U124" s="142"/>
      <c r="V124">
        <v>20000</v>
      </c>
      <c r="W124">
        <v>20000</v>
      </c>
      <c r="X124" s="142">
        <v>5</v>
      </c>
      <c r="Y124" s="145" t="s">
        <v>69</v>
      </c>
      <c r="Z124" s="145" t="s">
        <v>69</v>
      </c>
      <c r="AD124" s="142"/>
    </row>
    <row r="125" spans="19:30" hidden="1"/>
    <row r="126" spans="19:30" hidden="1"/>
    <row r="127" spans="19:30" hidden="1"/>
    <row r="128" spans="19:30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</sheetData>
  <mergeCells count="201">
    <mergeCell ref="E22:E23"/>
    <mergeCell ref="H22:H23"/>
    <mergeCell ref="B26:B27"/>
    <mergeCell ref="C26:C27"/>
    <mergeCell ref="AB84:AC84"/>
    <mergeCell ref="AB85:AC8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:R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R10:R11"/>
    <mergeCell ref="K9:M9"/>
    <mergeCell ref="P10:P11"/>
    <mergeCell ref="Q10:Q11"/>
    <mergeCell ref="E10:E11"/>
    <mergeCell ref="H10:H11"/>
    <mergeCell ref="K10:K11"/>
    <mergeCell ref="Q22:Q23"/>
    <mergeCell ref="H14:H15"/>
    <mergeCell ref="K14:K15"/>
    <mergeCell ref="R12:R13"/>
    <mergeCell ref="R14:R15"/>
    <mergeCell ref="R22:R23"/>
    <mergeCell ref="K16:K1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B48:B49"/>
    <mergeCell ref="C48:C49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A36:A37"/>
    <mergeCell ref="A44:A45"/>
    <mergeCell ref="B44:B45"/>
    <mergeCell ref="E36:E37"/>
    <mergeCell ref="A42:G42"/>
    <mergeCell ref="A38:A39"/>
    <mergeCell ref="C36:C37"/>
    <mergeCell ref="D36:D37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38:E3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E44:G45"/>
    <mergeCell ref="P26:P27"/>
    <mergeCell ref="N26:N27"/>
    <mergeCell ref="O26:O27"/>
    <mergeCell ref="K24:K25"/>
    <mergeCell ref="B24:B25"/>
    <mergeCell ref="I46:I47"/>
    <mergeCell ref="J46:J47"/>
    <mergeCell ref="Q28:Q29"/>
    <mergeCell ref="R28:R29"/>
    <mergeCell ref="R26:R27"/>
    <mergeCell ref="H44:J44"/>
    <mergeCell ref="R24:R25"/>
    <mergeCell ref="Q14:Q15"/>
    <mergeCell ref="K54:L55"/>
    <mergeCell ref="O24:O25"/>
    <mergeCell ref="P24:P25"/>
    <mergeCell ref="K46:L47"/>
    <mergeCell ref="P28:P29"/>
    <mergeCell ref="K48:L49"/>
    <mergeCell ref="N22:N23"/>
    <mergeCell ref="O22:O23"/>
    <mergeCell ref="I38:I39"/>
    <mergeCell ref="J38:J39"/>
    <mergeCell ref="K38:L39"/>
    <mergeCell ref="H21:J21"/>
    <mergeCell ref="P22:P23"/>
    <mergeCell ref="K22:K23"/>
    <mergeCell ref="N21:P21"/>
    <mergeCell ref="H24:H25"/>
    <mergeCell ref="Q12:Q13"/>
    <mergeCell ref="Q26:Q27"/>
    <mergeCell ref="Q16:Q17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A26:A27"/>
    <mergeCell ref="C24:C25"/>
    <mergeCell ref="D24:D25"/>
    <mergeCell ref="A16:A17"/>
    <mergeCell ref="B16:B17"/>
    <mergeCell ref="C16:C17"/>
    <mergeCell ref="D16:D17"/>
    <mergeCell ref="E21:G21"/>
    <mergeCell ref="A22:A23"/>
    <mergeCell ref="B22:B23"/>
    <mergeCell ref="C22:C23"/>
    <mergeCell ref="D22:D23"/>
    <mergeCell ref="EK88:EK92"/>
    <mergeCell ref="EL88:EL92"/>
    <mergeCell ref="EM88:EM92"/>
    <mergeCell ref="AB91:AC91"/>
    <mergeCell ref="AF88:AH88"/>
    <mergeCell ref="EG88:EG92"/>
    <mergeCell ref="EH88:EH92"/>
    <mergeCell ref="EI88:EI92"/>
    <mergeCell ref="EJ88:EJ9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Q54"/>
  <sheetViews>
    <sheetView workbookViewId="0">
      <selection activeCell="U25" sqref="U25"/>
    </sheetView>
  </sheetViews>
  <sheetFormatPr defaultRowHeight="12.75"/>
  <cols>
    <col min="1" max="2" width="9.140625" style="148"/>
    <col min="3" max="3" width="11.28515625" style="148" bestFit="1" customWidth="1"/>
    <col min="4" max="7" width="9.140625" style="148"/>
    <col min="8" max="9" width="9.140625" style="82"/>
    <col min="10" max="11" width="9.140625" style="148"/>
    <col min="12" max="12" width="9.140625" style="82"/>
    <col min="13" max="14" width="9.140625" style="148"/>
    <col min="15" max="15" width="9.140625" style="82"/>
    <col min="16" max="17" width="9.140625" style="148"/>
  </cols>
  <sheetData>
    <row r="1" spans="1:17">
      <c r="A1" s="148" t="str">
        <f>[1]List1!$A$47</f>
        <v>žíněnka</v>
      </c>
      <c r="B1" s="148" t="e">
        <f>#REF!</f>
        <v>#REF!</v>
      </c>
      <c r="G1" s="148" t="s">
        <v>1</v>
      </c>
    </row>
    <row r="2" spans="1:17">
      <c r="D2" s="148" t="e">
        <f>#REF!</f>
        <v>#REF!</v>
      </c>
      <c r="E2" s="148">
        <f>SUM(E5:E54)</f>
        <v>0</v>
      </c>
      <c r="G2" s="148" t="e">
        <f>#REF!</f>
        <v>#REF!</v>
      </c>
      <c r="H2" s="148">
        <f>SUM(H5:H54)</f>
        <v>0</v>
      </c>
    </row>
    <row r="3" spans="1:17">
      <c r="J3" s="291">
        <v>1</v>
      </c>
      <c r="K3" s="291"/>
      <c r="M3" s="291">
        <v>2</v>
      </c>
      <c r="N3" s="291"/>
      <c r="P3" s="291">
        <v>3</v>
      </c>
      <c r="Q3" s="291"/>
    </row>
    <row r="5" spans="1:17">
      <c r="A5" s="148" t="e">
        <f>IF($B$1=1,J5,IF($B$1=2,M5,IF($B$1=3,P5,"")))</f>
        <v>#REF!</v>
      </c>
      <c r="B5" s="148" t="e">
        <f>(VALUE(IF($B$1=1,K5,IF($B$1=2,N5,IF($B$1=3,Q5,"")))))</f>
        <v>#REF!</v>
      </c>
      <c r="C5" s="148" t="str">
        <f>IF((ISNUMBER(B5)),B5,"")</f>
        <v/>
      </c>
      <c r="D5" s="148" t="e">
        <f>IF(C5=0,0,(IF(C5=$D$2,1,0)))</f>
        <v>#REF!</v>
      </c>
      <c r="E5" s="148">
        <f>IF(C5="",0,(IF(D5=0,0,(A5*D5))))</f>
        <v>0</v>
      </c>
      <c r="G5" s="148" t="e">
        <f>IF(C5=0,0,(IF(C5=$G$2,1,0)))</f>
        <v>#REF!</v>
      </c>
      <c r="H5" s="148">
        <f>IF(C5="",0,(IF(G5=0,0,(A5*G5))))</f>
        <v>0</v>
      </c>
      <c r="J5" s="148">
        <f>[2]Strategie!$B3</f>
        <v>0</v>
      </c>
      <c r="K5" s="148">
        <f>[2]Strategie!$H3</f>
        <v>167</v>
      </c>
      <c r="M5" s="148">
        <f>[2]Strategie!$B3</f>
        <v>0</v>
      </c>
      <c r="N5" s="148">
        <f>[2]Strategie!$H3</f>
        <v>167</v>
      </c>
      <c r="P5" s="148">
        <f>[2]Strategie!$B3</f>
        <v>0</v>
      </c>
      <c r="Q5" s="148">
        <f>[2]Strategie!$H3</f>
        <v>167</v>
      </c>
    </row>
    <row r="6" spans="1:17">
      <c r="A6" s="148" t="e">
        <f t="shared" ref="A6:A54" si="0">IF($B$1=1,J6,IF($B$1=2,M6,IF($B$1=3,P6,"")))</f>
        <v>#REF!</v>
      </c>
      <c r="B6" s="148" t="e">
        <f t="shared" ref="B6:B54" si="1">VALUE(IF($B$1=1,K6,IF($B$1=2,N6,IF($B$1=3,Q6,""))))</f>
        <v>#REF!</v>
      </c>
      <c r="C6" s="148" t="str">
        <f t="shared" ref="C6:C54" si="2">IF((ISNUMBER(B6)),B6,"")</f>
        <v/>
      </c>
      <c r="D6" s="148" t="e">
        <f t="shared" ref="D6:D54" si="3">IF(C6=0,0,(IF(C6=$D$2,1,0)))</f>
        <v>#REF!</v>
      </c>
      <c r="E6" s="148">
        <f t="shared" ref="E6:E54" si="4">IF(C6="",0,(IF(D6=0,0,(A6*D6))))</f>
        <v>0</v>
      </c>
      <c r="G6" s="148" t="e">
        <f t="shared" ref="G6:G54" si="5">IF(C6=0,0,(IF(C6=$G$2,1,0)))</f>
        <v>#REF!</v>
      </c>
      <c r="H6" s="148">
        <f t="shared" ref="H6:H54" si="6">IF(C6="",0,(IF(G6=0,0,(A6*G6))))</f>
        <v>0</v>
      </c>
      <c r="J6" s="148" t="str">
        <f>[2]Strategie!$B4</f>
        <v>kategorie      a styl</v>
      </c>
      <c r="K6" s="148">
        <f>[2]Strategie!$H4</f>
        <v>0</v>
      </c>
      <c r="M6" s="148" t="str">
        <f>[2]Strategie!$B4</f>
        <v>kategorie      a styl</v>
      </c>
      <c r="N6" s="148">
        <f>[2]Strategie!$H4</f>
        <v>0</v>
      </c>
      <c r="P6" s="148" t="str">
        <f>[2]Strategie!$B4</f>
        <v>kategorie      a styl</v>
      </c>
      <c r="Q6" s="148">
        <f>[2]Strategie!$H4</f>
        <v>0</v>
      </c>
    </row>
    <row r="7" spans="1:17">
      <c r="A7" s="148" t="e">
        <f t="shared" si="0"/>
        <v>#REF!</v>
      </c>
      <c r="B7" s="148" t="e">
        <f t="shared" si="1"/>
        <v>#REF!</v>
      </c>
      <c r="C7" s="148" t="str">
        <f t="shared" si="2"/>
        <v/>
      </c>
      <c r="D7" s="148" t="e">
        <f t="shared" si="3"/>
        <v>#REF!</v>
      </c>
      <c r="E7" s="148">
        <f t="shared" si="4"/>
        <v>0</v>
      </c>
      <c r="G7" s="148" t="e">
        <f t="shared" si="5"/>
        <v>#REF!</v>
      </c>
      <c r="H7" s="148">
        <f t="shared" si="6"/>
        <v>0</v>
      </c>
      <c r="J7" s="148" t="str">
        <f>[2]Strategie!$B5</f>
        <v>B příp</v>
      </c>
      <c r="K7" s="148" t="str">
        <f>[2]Strategie!$H5</f>
        <v/>
      </c>
      <c r="M7" s="148" t="str">
        <f>[2]Strategie!$B5</f>
        <v>B příp</v>
      </c>
      <c r="N7" s="148" t="str">
        <f>[2]Strategie!$H5</f>
        <v/>
      </c>
      <c r="P7" s="148" t="str">
        <f>[2]Strategie!$B5</f>
        <v>B příp</v>
      </c>
      <c r="Q7" s="148" t="str">
        <f>[2]Strategie!$H5</f>
        <v/>
      </c>
    </row>
    <row r="8" spans="1:17">
      <c r="A8" s="148" t="e">
        <f t="shared" si="0"/>
        <v>#REF!</v>
      </c>
      <c r="B8" s="148" t="e">
        <f t="shared" si="1"/>
        <v>#REF!</v>
      </c>
      <c r="C8" s="148" t="str">
        <f t="shared" si="2"/>
        <v/>
      </c>
      <c r="D8" s="148" t="e">
        <f t="shared" si="3"/>
        <v>#REF!</v>
      </c>
      <c r="E8" s="148">
        <f t="shared" si="4"/>
        <v>0</v>
      </c>
      <c r="G8" s="148" t="e">
        <f t="shared" si="5"/>
        <v>#REF!</v>
      </c>
      <c r="H8" s="148">
        <f t="shared" si="6"/>
        <v>0</v>
      </c>
      <c r="J8" s="148" t="str">
        <f>[2]Strategie!$B6</f>
        <v>B příp</v>
      </c>
      <c r="K8" s="148" t="str">
        <f>[2]Strategie!$H6</f>
        <v/>
      </c>
      <c r="M8" s="148" t="str">
        <f>[2]Strategie!$B6</f>
        <v>B příp</v>
      </c>
      <c r="N8" s="148" t="str">
        <f>[2]Strategie!$H6</f>
        <v/>
      </c>
      <c r="P8" s="148" t="str">
        <f>[2]Strategie!$B6</f>
        <v>B příp</v>
      </c>
      <c r="Q8" s="148" t="str">
        <f>[2]Strategie!$H6</f>
        <v/>
      </c>
    </row>
    <row r="9" spans="1:17">
      <c r="A9" s="148" t="e">
        <f t="shared" si="0"/>
        <v>#REF!</v>
      </c>
      <c r="B9" s="148" t="e">
        <f t="shared" si="1"/>
        <v>#REF!</v>
      </c>
      <c r="C9" s="148" t="str">
        <f t="shared" si="2"/>
        <v/>
      </c>
      <c r="D9" s="148" t="e">
        <f t="shared" si="3"/>
        <v>#REF!</v>
      </c>
      <c r="E9" s="148">
        <f t="shared" si="4"/>
        <v>0</v>
      </c>
      <c r="G9" s="148" t="e">
        <f t="shared" si="5"/>
        <v>#REF!</v>
      </c>
      <c r="H9" s="148">
        <f t="shared" si="6"/>
        <v>0</v>
      </c>
      <c r="J9" s="148" t="str">
        <f>[2]Strategie!$B7</f>
        <v>B příp</v>
      </c>
      <c r="K9" s="148" t="str">
        <f>[2]Strategie!$H7</f>
        <v/>
      </c>
      <c r="M9" s="148" t="str">
        <f>[2]Strategie!$B7</f>
        <v>B příp</v>
      </c>
      <c r="N9" s="148" t="str">
        <f>[2]Strategie!$H7</f>
        <v/>
      </c>
      <c r="P9" s="148" t="str">
        <f>[2]Strategie!$B7</f>
        <v>B příp</v>
      </c>
      <c r="Q9" s="148" t="str">
        <f>[2]Strategie!$H7</f>
        <v/>
      </c>
    </row>
    <row r="10" spans="1:17">
      <c r="A10" s="148" t="e">
        <f t="shared" si="0"/>
        <v>#REF!</v>
      </c>
      <c r="B10" s="148" t="e">
        <f t="shared" si="1"/>
        <v>#REF!</v>
      </c>
      <c r="C10" s="148" t="str">
        <f t="shared" si="2"/>
        <v/>
      </c>
      <c r="D10" s="148" t="e">
        <f t="shared" si="3"/>
        <v>#REF!</v>
      </c>
      <c r="E10" s="148">
        <f t="shared" si="4"/>
        <v>0</v>
      </c>
      <c r="G10" s="148" t="e">
        <f t="shared" si="5"/>
        <v>#REF!</v>
      </c>
      <c r="H10" s="148">
        <f t="shared" si="6"/>
        <v>0</v>
      </c>
      <c r="J10" s="148" t="str">
        <f>[2]Strategie!$B8</f>
        <v>B příp</v>
      </c>
      <c r="K10" s="148" t="str">
        <f>[2]Strategie!$H8</f>
        <v/>
      </c>
      <c r="M10" s="148" t="str">
        <f>[2]Strategie!$B8</f>
        <v>B příp</v>
      </c>
      <c r="N10" s="148" t="str">
        <f>[2]Strategie!$H8</f>
        <v/>
      </c>
      <c r="P10" s="148" t="str">
        <f>[2]Strategie!$B8</f>
        <v>B příp</v>
      </c>
      <c r="Q10" s="148" t="str">
        <f>[2]Strategie!$H8</f>
        <v/>
      </c>
    </row>
    <row r="11" spans="1:17">
      <c r="A11" s="148" t="e">
        <f t="shared" si="0"/>
        <v>#REF!</v>
      </c>
      <c r="B11" s="148" t="e">
        <f t="shared" si="1"/>
        <v>#REF!</v>
      </c>
      <c r="C11" s="148" t="str">
        <f t="shared" si="2"/>
        <v/>
      </c>
      <c r="D11" s="148" t="e">
        <f t="shared" si="3"/>
        <v>#REF!</v>
      </c>
      <c r="E11" s="148">
        <f t="shared" si="4"/>
        <v>0</v>
      </c>
      <c r="G11" s="148" t="e">
        <f t="shared" si="5"/>
        <v>#REF!</v>
      </c>
      <c r="H11" s="148">
        <f t="shared" si="6"/>
        <v>0</v>
      </c>
      <c r="J11" s="148" t="str">
        <f>[2]Strategie!$B9</f>
        <v>B příp</v>
      </c>
      <c r="K11" s="148" t="str">
        <f>[2]Strategie!$H9</f>
        <v/>
      </c>
      <c r="M11" s="148" t="str">
        <f>[2]Strategie!$B9</f>
        <v>B příp</v>
      </c>
      <c r="N11" s="148" t="str">
        <f>[2]Strategie!$H9</f>
        <v/>
      </c>
      <c r="P11" s="148" t="str">
        <f>[2]Strategie!$B9</f>
        <v>B příp</v>
      </c>
      <c r="Q11" s="148" t="str">
        <f>[2]Strategie!$H9</f>
        <v/>
      </c>
    </row>
    <row r="12" spans="1:17">
      <c r="A12" s="148" t="e">
        <f t="shared" si="0"/>
        <v>#REF!</v>
      </c>
      <c r="B12" s="148" t="e">
        <f t="shared" si="1"/>
        <v>#REF!</v>
      </c>
      <c r="C12" s="148" t="str">
        <f t="shared" si="2"/>
        <v/>
      </c>
      <c r="D12" s="148" t="e">
        <f t="shared" si="3"/>
        <v>#REF!</v>
      </c>
      <c r="E12" s="148">
        <f t="shared" si="4"/>
        <v>0</v>
      </c>
      <c r="G12" s="148" t="e">
        <f t="shared" si="5"/>
        <v>#REF!</v>
      </c>
      <c r="H12" s="148">
        <f t="shared" si="6"/>
        <v>0</v>
      </c>
      <c r="J12" s="148" t="str">
        <f>[2]Strategie!$B10</f>
        <v>B příp</v>
      </c>
      <c r="K12" s="148" t="str">
        <f>[2]Strategie!$H10</f>
        <v/>
      </c>
      <c r="M12" s="148" t="str">
        <f>[2]Strategie!$B10</f>
        <v>B příp</v>
      </c>
      <c r="N12" s="148" t="str">
        <f>[2]Strategie!$H10</f>
        <v/>
      </c>
      <c r="P12" s="148" t="str">
        <f>[2]Strategie!$B10</f>
        <v>B příp</v>
      </c>
      <c r="Q12" s="148" t="str">
        <f>[2]Strategie!$H10</f>
        <v/>
      </c>
    </row>
    <row r="13" spans="1:17">
      <c r="A13" s="148" t="e">
        <f t="shared" si="0"/>
        <v>#REF!</v>
      </c>
      <c r="B13" s="148" t="e">
        <f t="shared" si="1"/>
        <v>#REF!</v>
      </c>
      <c r="C13" s="148" t="str">
        <f t="shared" si="2"/>
        <v/>
      </c>
      <c r="D13" s="148" t="e">
        <f t="shared" si="3"/>
        <v>#REF!</v>
      </c>
      <c r="E13" s="148">
        <f t="shared" si="4"/>
        <v>0</v>
      </c>
      <c r="G13" s="148" t="e">
        <f t="shared" si="5"/>
        <v>#REF!</v>
      </c>
      <c r="H13" s="148">
        <f t="shared" si="6"/>
        <v>0</v>
      </c>
      <c r="J13" s="148" t="str">
        <f>[2]Strategie!$B11</f>
        <v>A příp</v>
      </c>
      <c r="K13" s="148" t="str">
        <f>[2]Strategie!$H11</f>
        <v/>
      </c>
      <c r="M13" s="148" t="str">
        <f>[2]Strategie!$B11</f>
        <v>A příp</v>
      </c>
      <c r="N13" s="148" t="str">
        <f>[2]Strategie!$H11</f>
        <v/>
      </c>
      <c r="P13" s="148" t="str">
        <f>[2]Strategie!$B11</f>
        <v>A příp</v>
      </c>
      <c r="Q13" s="148" t="str">
        <f>[2]Strategie!$H11</f>
        <v/>
      </c>
    </row>
    <row r="14" spans="1:17">
      <c r="A14" s="148" t="e">
        <f t="shared" si="0"/>
        <v>#REF!</v>
      </c>
      <c r="B14" s="148" t="e">
        <f t="shared" si="1"/>
        <v>#REF!</v>
      </c>
      <c r="C14" s="148" t="str">
        <f t="shared" si="2"/>
        <v/>
      </c>
      <c r="D14" s="148" t="e">
        <f t="shared" si="3"/>
        <v>#REF!</v>
      </c>
      <c r="E14" s="148">
        <f t="shared" si="4"/>
        <v>0</v>
      </c>
      <c r="G14" s="148" t="e">
        <f t="shared" si="5"/>
        <v>#REF!</v>
      </c>
      <c r="H14" s="148">
        <f t="shared" si="6"/>
        <v>0</v>
      </c>
      <c r="J14" s="148" t="str">
        <f>[2]Strategie!$B12</f>
        <v>A příp</v>
      </c>
      <c r="K14" s="148" t="str">
        <f>[2]Strategie!$H12</f>
        <v/>
      </c>
      <c r="M14" s="148" t="str">
        <f>[2]Strategie!$B12</f>
        <v>A příp</v>
      </c>
      <c r="N14" s="148" t="str">
        <f>[2]Strategie!$H12</f>
        <v/>
      </c>
      <c r="P14" s="148" t="str">
        <f>[2]Strategie!$B12</f>
        <v>A příp</v>
      </c>
      <c r="Q14" s="148" t="str">
        <f>[2]Strategie!$H12</f>
        <v/>
      </c>
    </row>
    <row r="15" spans="1:17">
      <c r="A15" s="148" t="e">
        <f t="shared" si="0"/>
        <v>#REF!</v>
      </c>
      <c r="B15" s="148" t="e">
        <f t="shared" si="1"/>
        <v>#REF!</v>
      </c>
      <c r="C15" s="148" t="str">
        <f t="shared" si="2"/>
        <v/>
      </c>
      <c r="D15" s="148" t="e">
        <f t="shared" si="3"/>
        <v>#REF!</v>
      </c>
      <c r="E15" s="148">
        <f t="shared" si="4"/>
        <v>0</v>
      </c>
      <c r="G15" s="148" t="e">
        <f t="shared" si="5"/>
        <v>#REF!</v>
      </c>
      <c r="H15" s="148">
        <f t="shared" si="6"/>
        <v>0</v>
      </c>
      <c r="J15" s="148" t="str">
        <f>[2]Strategie!$B13</f>
        <v>A příp</v>
      </c>
      <c r="K15" s="148" t="str">
        <f>[2]Strategie!$H13</f>
        <v/>
      </c>
      <c r="M15" s="148" t="str">
        <f>[2]Strategie!$B13</f>
        <v>A příp</v>
      </c>
      <c r="N15" s="148" t="str">
        <f>[2]Strategie!$H13</f>
        <v/>
      </c>
      <c r="P15" s="148" t="str">
        <f>[2]Strategie!$B13</f>
        <v>A příp</v>
      </c>
      <c r="Q15" s="148" t="str">
        <f>[2]Strategie!$H13</f>
        <v/>
      </c>
    </row>
    <row r="16" spans="1:17">
      <c r="A16" s="148" t="e">
        <f t="shared" si="0"/>
        <v>#REF!</v>
      </c>
      <c r="B16" s="148" t="e">
        <f t="shared" si="1"/>
        <v>#REF!</v>
      </c>
      <c r="C16" s="148" t="str">
        <f t="shared" si="2"/>
        <v/>
      </c>
      <c r="D16" s="148" t="e">
        <f t="shared" si="3"/>
        <v>#REF!</v>
      </c>
      <c r="E16" s="148">
        <f t="shared" si="4"/>
        <v>0</v>
      </c>
      <c r="G16" s="148" t="e">
        <f t="shared" si="5"/>
        <v>#REF!</v>
      </c>
      <c r="H16" s="148">
        <f t="shared" si="6"/>
        <v>0</v>
      </c>
      <c r="J16" s="148" t="str">
        <f>[2]Strategie!$B14</f>
        <v>A příp</v>
      </c>
      <c r="K16" s="148" t="str">
        <f>[2]Strategie!$H14</f>
        <v/>
      </c>
      <c r="M16" s="148" t="str">
        <f>[2]Strategie!$B14</f>
        <v>A příp</v>
      </c>
      <c r="N16" s="148" t="str">
        <f>[2]Strategie!$H14</f>
        <v/>
      </c>
      <c r="P16" s="148" t="str">
        <f>[2]Strategie!$B14</f>
        <v>A příp</v>
      </c>
      <c r="Q16" s="148" t="str">
        <f>[2]Strategie!$H14</f>
        <v/>
      </c>
    </row>
    <row r="17" spans="1:17">
      <c r="A17" s="148" t="e">
        <f t="shared" si="0"/>
        <v>#REF!</v>
      </c>
      <c r="B17" s="148" t="e">
        <f t="shared" si="1"/>
        <v>#REF!</v>
      </c>
      <c r="C17" s="148" t="str">
        <f t="shared" si="2"/>
        <v/>
      </c>
      <c r="D17" s="148" t="e">
        <f t="shared" si="3"/>
        <v>#REF!</v>
      </c>
      <c r="E17" s="148">
        <f t="shared" si="4"/>
        <v>0</v>
      </c>
      <c r="G17" s="148" t="e">
        <f t="shared" si="5"/>
        <v>#REF!</v>
      </c>
      <c r="H17" s="148">
        <f t="shared" si="6"/>
        <v>0</v>
      </c>
      <c r="J17" s="148" t="str">
        <f>[2]Strategie!$B15</f>
        <v>A příp</v>
      </c>
      <c r="K17" s="148" t="str">
        <f>[2]Strategie!$H15</f>
        <v/>
      </c>
      <c r="M17" s="148" t="str">
        <f>[2]Strategie!$B15</f>
        <v>A příp</v>
      </c>
      <c r="N17" s="148" t="str">
        <f>[2]Strategie!$H15</f>
        <v/>
      </c>
      <c r="P17" s="148" t="str">
        <f>[2]Strategie!$B15</f>
        <v>A příp</v>
      </c>
      <c r="Q17" s="148" t="str">
        <f>[2]Strategie!$H15</f>
        <v/>
      </c>
    </row>
    <row r="18" spans="1:17">
      <c r="A18" s="148" t="e">
        <f t="shared" si="0"/>
        <v>#REF!</v>
      </c>
      <c r="B18" s="148" t="e">
        <f t="shared" si="1"/>
        <v>#REF!</v>
      </c>
      <c r="C18" s="148" t="str">
        <f t="shared" si="2"/>
        <v/>
      </c>
      <c r="D18" s="148" t="e">
        <f t="shared" si="3"/>
        <v>#REF!</v>
      </c>
      <c r="E18" s="148">
        <f t="shared" si="4"/>
        <v>0</v>
      </c>
      <c r="G18" s="148" t="e">
        <f t="shared" si="5"/>
        <v>#REF!</v>
      </c>
      <c r="H18" s="148">
        <f t="shared" si="6"/>
        <v>0</v>
      </c>
      <c r="J18" s="148" t="str">
        <f>[2]Strategie!$B16</f>
        <v>A příp</v>
      </c>
      <c r="K18" s="148" t="str">
        <f>[2]Strategie!$H16</f>
        <v/>
      </c>
      <c r="M18" s="148" t="str">
        <f>[2]Strategie!$B16</f>
        <v>A příp</v>
      </c>
      <c r="N18" s="148" t="str">
        <f>[2]Strategie!$H16</f>
        <v/>
      </c>
      <c r="P18" s="148" t="str">
        <f>[2]Strategie!$B16</f>
        <v>A příp</v>
      </c>
      <c r="Q18" s="148" t="str">
        <f>[2]Strategie!$H16</f>
        <v/>
      </c>
    </row>
    <row r="19" spans="1:17">
      <c r="A19" s="148" t="e">
        <f t="shared" si="0"/>
        <v>#REF!</v>
      </c>
      <c r="B19" s="148" t="e">
        <f>VALUE(IF($B$1=1,K19,IF($B$1=2,N19,IF($B$1=3,Q19,""))))</f>
        <v>#REF!</v>
      </c>
      <c r="C19" s="148" t="str">
        <f t="shared" si="2"/>
        <v/>
      </c>
      <c r="D19" s="148" t="e">
        <f t="shared" si="3"/>
        <v>#REF!</v>
      </c>
      <c r="E19" s="148">
        <f t="shared" si="4"/>
        <v>0</v>
      </c>
      <c r="G19" s="148" t="e">
        <f t="shared" si="5"/>
        <v>#REF!</v>
      </c>
      <c r="H19" s="148">
        <f t="shared" si="6"/>
        <v>0</v>
      </c>
      <c r="J19" s="148" t="str">
        <f>[2]Strategie!$B17</f>
        <v>A příp</v>
      </c>
      <c r="K19" s="148" t="str">
        <f>[2]Strategie!$H17</f>
        <v/>
      </c>
      <c r="M19" s="148" t="str">
        <f>[2]Strategie!$B17</f>
        <v>A příp</v>
      </c>
      <c r="N19" s="148" t="str">
        <f>[2]Strategie!$H17</f>
        <v/>
      </c>
      <c r="P19" s="148" t="str">
        <f>[2]Strategie!$B17</f>
        <v>A příp</v>
      </c>
      <c r="Q19" s="148" t="str">
        <f>[2]Strategie!$H17</f>
        <v/>
      </c>
    </row>
    <row r="20" spans="1:17">
      <c r="A20" s="148" t="e">
        <f t="shared" si="0"/>
        <v>#REF!</v>
      </c>
      <c r="B20" s="148" t="e">
        <f t="shared" si="1"/>
        <v>#REF!</v>
      </c>
      <c r="C20" s="148" t="str">
        <f t="shared" si="2"/>
        <v/>
      </c>
      <c r="D20" s="148" t="e">
        <f t="shared" si="3"/>
        <v>#REF!</v>
      </c>
      <c r="E20" s="148">
        <f t="shared" si="4"/>
        <v>0</v>
      </c>
      <c r="G20" s="148" t="e">
        <f t="shared" si="5"/>
        <v>#REF!</v>
      </c>
      <c r="H20" s="148">
        <f t="shared" si="6"/>
        <v>0</v>
      </c>
      <c r="J20" s="148" t="str">
        <f>[2]Strategie!$B18</f>
        <v>ml.ž U13</v>
      </c>
      <c r="K20" s="148" t="str">
        <f>[2]Strategie!$H18</f>
        <v/>
      </c>
      <c r="M20" s="148" t="str">
        <f>[2]Strategie!$B18</f>
        <v>ml.ž U13</v>
      </c>
      <c r="N20" s="148" t="str">
        <f>[2]Strategie!$H18</f>
        <v/>
      </c>
      <c r="P20" s="148" t="str">
        <f>[2]Strategie!$B18</f>
        <v>ml.ž U13</v>
      </c>
      <c r="Q20" s="148" t="str">
        <f>[2]Strategie!$H18</f>
        <v/>
      </c>
    </row>
    <row r="21" spans="1:17">
      <c r="A21" s="148" t="e">
        <f t="shared" si="0"/>
        <v>#REF!</v>
      </c>
      <c r="B21" s="148" t="e">
        <f t="shared" si="1"/>
        <v>#REF!</v>
      </c>
      <c r="C21" s="148" t="str">
        <f t="shared" si="2"/>
        <v/>
      </c>
      <c r="D21" s="148" t="e">
        <f t="shared" si="3"/>
        <v>#REF!</v>
      </c>
      <c r="E21" s="148">
        <f t="shared" si="4"/>
        <v>0</v>
      </c>
      <c r="G21" s="148" t="e">
        <f t="shared" si="5"/>
        <v>#REF!</v>
      </c>
      <c r="H21" s="148">
        <f t="shared" si="6"/>
        <v>0</v>
      </c>
      <c r="J21" s="148" t="str">
        <f>[2]Strategie!$B19</f>
        <v>ml.ž U13</v>
      </c>
      <c r="K21" s="148" t="str">
        <f>[2]Strategie!$H19</f>
        <v/>
      </c>
      <c r="M21" s="148" t="str">
        <f>[2]Strategie!$B19</f>
        <v>ml.ž U13</v>
      </c>
      <c r="N21" s="148" t="str">
        <f>[2]Strategie!$H19</f>
        <v/>
      </c>
      <c r="P21" s="148" t="str">
        <f>[2]Strategie!$B19</f>
        <v>ml.ž U13</v>
      </c>
      <c r="Q21" s="148" t="str">
        <f>[2]Strategie!$H19</f>
        <v/>
      </c>
    </row>
    <row r="22" spans="1:17">
      <c r="A22" s="148" t="e">
        <f t="shared" si="0"/>
        <v>#REF!</v>
      </c>
      <c r="B22" s="148" t="e">
        <f t="shared" si="1"/>
        <v>#REF!</v>
      </c>
      <c r="C22" s="148" t="str">
        <f t="shared" si="2"/>
        <v/>
      </c>
      <c r="D22" s="148" t="e">
        <f t="shared" si="3"/>
        <v>#REF!</v>
      </c>
      <c r="E22" s="148">
        <f t="shared" si="4"/>
        <v>0</v>
      </c>
      <c r="G22" s="148" t="e">
        <f t="shared" si="5"/>
        <v>#REF!</v>
      </c>
      <c r="H22" s="148">
        <f t="shared" si="6"/>
        <v>0</v>
      </c>
      <c r="J22" s="148" t="str">
        <f>[2]Strategie!$B20</f>
        <v>ml.ž U13</v>
      </c>
      <c r="K22" s="148" t="str">
        <f>[2]Strategie!$H20</f>
        <v/>
      </c>
      <c r="M22" s="148" t="str">
        <f>[2]Strategie!$B20</f>
        <v>ml.ž U13</v>
      </c>
      <c r="N22" s="148" t="str">
        <f>[2]Strategie!$H20</f>
        <v/>
      </c>
      <c r="P22" s="148" t="str">
        <f>[2]Strategie!$B20</f>
        <v>ml.ž U13</v>
      </c>
      <c r="Q22" s="148" t="str">
        <f>[2]Strategie!$H20</f>
        <v/>
      </c>
    </row>
    <row r="23" spans="1:17">
      <c r="A23" s="148" t="e">
        <f t="shared" si="0"/>
        <v>#REF!</v>
      </c>
      <c r="B23" s="148" t="e">
        <f t="shared" si="1"/>
        <v>#REF!</v>
      </c>
      <c r="C23" s="148" t="str">
        <f t="shared" si="2"/>
        <v/>
      </c>
      <c r="D23" s="148" t="e">
        <f t="shared" si="3"/>
        <v>#REF!</v>
      </c>
      <c r="E23" s="148">
        <f t="shared" si="4"/>
        <v>0</v>
      </c>
      <c r="G23" s="148" t="e">
        <f t="shared" si="5"/>
        <v>#REF!</v>
      </c>
      <c r="H23" s="148">
        <f t="shared" si="6"/>
        <v>0</v>
      </c>
      <c r="J23" s="148" t="str">
        <f>[2]Strategie!$B21</f>
        <v>ml.ž U13</v>
      </c>
      <c r="K23" s="148" t="str">
        <f>[2]Strategie!$H21</f>
        <v/>
      </c>
      <c r="M23" s="148" t="str">
        <f>[2]Strategie!$B21</f>
        <v>ml.ž U13</v>
      </c>
      <c r="N23" s="148" t="str">
        <f>[2]Strategie!$H21</f>
        <v/>
      </c>
      <c r="P23" s="148" t="str">
        <f>[2]Strategie!$B21</f>
        <v>ml.ž U13</v>
      </c>
      <c r="Q23" s="148" t="str">
        <f>[2]Strategie!$H21</f>
        <v/>
      </c>
    </row>
    <row r="24" spans="1:17">
      <c r="A24" s="148" t="e">
        <f t="shared" si="0"/>
        <v>#REF!</v>
      </c>
      <c r="B24" s="148" t="e">
        <f t="shared" si="1"/>
        <v>#REF!</v>
      </c>
      <c r="C24" s="148" t="str">
        <f t="shared" si="2"/>
        <v/>
      </c>
      <c r="D24" s="148" t="e">
        <f t="shared" si="3"/>
        <v>#REF!</v>
      </c>
      <c r="E24" s="148">
        <f t="shared" si="4"/>
        <v>0</v>
      </c>
      <c r="G24" s="148" t="e">
        <f t="shared" si="5"/>
        <v>#REF!</v>
      </c>
      <c r="H24" s="148">
        <f t="shared" si="6"/>
        <v>0</v>
      </c>
      <c r="J24" s="148" t="str">
        <f>[2]Strategie!$B22</f>
        <v>ml.ž U13</v>
      </c>
      <c r="K24" s="148" t="str">
        <f>[2]Strategie!$H22</f>
        <v/>
      </c>
      <c r="M24" s="148" t="str">
        <f>[2]Strategie!$B22</f>
        <v>ml.ž U13</v>
      </c>
      <c r="N24" s="148" t="str">
        <f>[2]Strategie!$H22</f>
        <v/>
      </c>
      <c r="P24" s="148" t="str">
        <f>[2]Strategie!$B22</f>
        <v>ml.ž U13</v>
      </c>
      <c r="Q24" s="148" t="str">
        <f>[2]Strategie!$H22</f>
        <v/>
      </c>
    </row>
    <row r="25" spans="1:17">
      <c r="A25" s="148" t="e">
        <f t="shared" si="0"/>
        <v>#REF!</v>
      </c>
      <c r="B25" s="148" t="e">
        <f t="shared" si="1"/>
        <v>#REF!</v>
      </c>
      <c r="C25" s="148" t="str">
        <f t="shared" si="2"/>
        <v/>
      </c>
      <c r="D25" s="148" t="e">
        <f t="shared" si="3"/>
        <v>#REF!</v>
      </c>
      <c r="E25" s="148">
        <f t="shared" si="4"/>
        <v>0</v>
      </c>
      <c r="G25" s="148" t="e">
        <f t="shared" si="5"/>
        <v>#REF!</v>
      </c>
      <c r="H25" s="148">
        <f t="shared" si="6"/>
        <v>0</v>
      </c>
      <c r="J25" s="148" t="str">
        <f>[2]Strategie!$B23</f>
        <v>ml.ž U13</v>
      </c>
      <c r="K25" s="148" t="str">
        <f>[2]Strategie!$H23</f>
        <v/>
      </c>
      <c r="M25" s="148" t="str">
        <f>[2]Strategie!$B23</f>
        <v>ml.ž U13</v>
      </c>
      <c r="N25" s="148" t="str">
        <f>[2]Strategie!$H23</f>
        <v/>
      </c>
      <c r="P25" s="148" t="str">
        <f>[2]Strategie!$B23</f>
        <v>ml.ž U13</v>
      </c>
      <c r="Q25" s="148" t="str">
        <f>[2]Strategie!$H23</f>
        <v/>
      </c>
    </row>
    <row r="26" spans="1:17">
      <c r="A26" s="148" t="e">
        <f t="shared" si="0"/>
        <v>#REF!</v>
      </c>
      <c r="B26" s="148" t="e">
        <f t="shared" si="1"/>
        <v>#REF!</v>
      </c>
      <c r="C26" s="148" t="str">
        <f t="shared" si="2"/>
        <v/>
      </c>
      <c r="D26" s="148" t="e">
        <f t="shared" si="3"/>
        <v>#REF!</v>
      </c>
      <c r="E26" s="148">
        <f t="shared" si="4"/>
        <v>0</v>
      </c>
      <c r="G26" s="148" t="e">
        <f t="shared" si="5"/>
        <v>#REF!</v>
      </c>
      <c r="H26" s="148">
        <f t="shared" si="6"/>
        <v>0</v>
      </c>
      <c r="J26" s="148" t="str">
        <f>[2]Strategie!$B24</f>
        <v>ml.ž U13</v>
      </c>
      <c r="K26" s="148" t="str">
        <f>[2]Strategie!$H24</f>
        <v/>
      </c>
      <c r="M26" s="148" t="str">
        <f>[2]Strategie!$B24</f>
        <v>ml.ž U13</v>
      </c>
      <c r="N26" s="148" t="str">
        <f>[2]Strategie!$H24</f>
        <v/>
      </c>
      <c r="P26" s="148" t="str">
        <f>[2]Strategie!$B24</f>
        <v>ml.ž U13</v>
      </c>
      <c r="Q26" s="148" t="str">
        <f>[2]Strategie!$H24</f>
        <v/>
      </c>
    </row>
    <row r="27" spans="1:17">
      <c r="A27" s="148" t="e">
        <f t="shared" si="0"/>
        <v>#REF!</v>
      </c>
      <c r="B27" s="148" t="e">
        <f t="shared" si="1"/>
        <v>#REF!</v>
      </c>
      <c r="C27" s="148" t="str">
        <f t="shared" si="2"/>
        <v/>
      </c>
      <c r="D27" s="148" t="e">
        <f t="shared" si="3"/>
        <v>#REF!</v>
      </c>
      <c r="E27" s="148">
        <f t="shared" si="4"/>
        <v>0</v>
      </c>
      <c r="G27" s="148" t="e">
        <f t="shared" si="5"/>
        <v>#REF!</v>
      </c>
      <c r="H27" s="148">
        <f t="shared" si="6"/>
        <v>0</v>
      </c>
      <c r="J27" s="148" t="str">
        <f>[2]Strategie!$B25</f>
        <v>ml.ž U13</v>
      </c>
      <c r="K27" s="148" t="str">
        <f>[2]Strategie!$H25</f>
        <v/>
      </c>
      <c r="M27" s="148" t="str">
        <f>[2]Strategie!$B25</f>
        <v>ml.ž U13</v>
      </c>
      <c r="N27" s="148" t="str">
        <f>[2]Strategie!$H25</f>
        <v/>
      </c>
      <c r="P27" s="148" t="str">
        <f>[2]Strategie!$B25</f>
        <v>ml.ž U13</v>
      </c>
      <c r="Q27" s="148" t="str">
        <f>[2]Strategie!$H25</f>
        <v/>
      </c>
    </row>
    <row r="28" spans="1:17">
      <c r="A28" s="148" t="e">
        <f t="shared" si="0"/>
        <v>#REF!</v>
      </c>
      <c r="B28" s="148" t="e">
        <f t="shared" si="1"/>
        <v>#REF!</v>
      </c>
      <c r="C28" s="148" t="str">
        <f t="shared" si="2"/>
        <v/>
      </c>
      <c r="D28" s="148" t="e">
        <f t="shared" si="3"/>
        <v>#REF!</v>
      </c>
      <c r="E28" s="148">
        <f t="shared" si="4"/>
        <v>0</v>
      </c>
      <c r="G28" s="148" t="e">
        <f t="shared" si="5"/>
        <v>#REF!</v>
      </c>
      <c r="H28" s="148">
        <f t="shared" si="6"/>
        <v>0</v>
      </c>
      <c r="J28" s="148" t="str">
        <f>[2]Strategie!$B26</f>
        <v>ml.ž U13</v>
      </c>
      <c r="K28" s="148" t="str">
        <f>[2]Strategie!$H26</f>
        <v/>
      </c>
      <c r="M28" s="148" t="str">
        <f>[2]Strategie!$B26</f>
        <v>ml.ž U13</v>
      </c>
      <c r="N28" s="148" t="str">
        <f>[2]Strategie!$H26</f>
        <v/>
      </c>
      <c r="P28" s="148" t="str">
        <f>[2]Strategie!$B26</f>
        <v>ml.ž U13</v>
      </c>
      <c r="Q28" s="148" t="str">
        <f>[2]Strategie!$H26</f>
        <v/>
      </c>
    </row>
    <row r="29" spans="1:17">
      <c r="A29" s="148" t="e">
        <f t="shared" si="0"/>
        <v>#REF!</v>
      </c>
      <c r="B29" s="148" t="e">
        <f t="shared" si="1"/>
        <v>#REF!</v>
      </c>
      <c r="C29" s="148" t="str">
        <f t="shared" si="2"/>
        <v/>
      </c>
      <c r="D29" s="148" t="e">
        <f t="shared" si="3"/>
        <v>#REF!</v>
      </c>
      <c r="E29" s="148">
        <f t="shared" si="4"/>
        <v>0</v>
      </c>
      <c r="G29" s="148" t="e">
        <f t="shared" si="5"/>
        <v>#REF!</v>
      </c>
      <c r="H29" s="148">
        <f t="shared" si="6"/>
        <v>0</v>
      </c>
      <c r="J29" s="148" t="str">
        <f>[2]Strategie!$B27</f>
        <v>ml.ž U13</v>
      </c>
      <c r="K29" s="148" t="str">
        <f>[2]Strategie!$H27</f>
        <v/>
      </c>
      <c r="M29" s="148" t="str">
        <f>[2]Strategie!$B27</f>
        <v>ml.ž U13</v>
      </c>
      <c r="N29" s="148" t="str">
        <f>[2]Strategie!$H27</f>
        <v/>
      </c>
      <c r="P29" s="148" t="str">
        <f>[2]Strategie!$B27</f>
        <v>ml.ž U13</v>
      </c>
      <c r="Q29" s="148" t="str">
        <f>[2]Strategie!$H27</f>
        <v/>
      </c>
    </row>
    <row r="30" spans="1:17">
      <c r="A30" s="148" t="e">
        <f t="shared" si="0"/>
        <v>#REF!</v>
      </c>
      <c r="B30" s="148" t="e">
        <f t="shared" si="1"/>
        <v>#REF!</v>
      </c>
      <c r="C30" s="148" t="str">
        <f t="shared" si="2"/>
        <v/>
      </c>
      <c r="D30" s="148" t="e">
        <f t="shared" si="3"/>
        <v>#REF!</v>
      </c>
      <c r="E30" s="148">
        <f t="shared" si="4"/>
        <v>0</v>
      </c>
      <c r="G30" s="148" t="e">
        <f t="shared" si="5"/>
        <v>#REF!</v>
      </c>
      <c r="H30" s="148">
        <f t="shared" si="6"/>
        <v>0</v>
      </c>
      <c r="J30" s="148" t="str">
        <f>[2]Strategie!$B28</f>
        <v>žák U15</v>
      </c>
      <c r="K30" s="148" t="str">
        <f>[2]Strategie!$H28</f>
        <v/>
      </c>
      <c r="M30" s="148" t="str">
        <f>[2]Strategie!$B28</f>
        <v>žák U15</v>
      </c>
      <c r="N30" s="148" t="str">
        <f>[2]Strategie!$H28</f>
        <v/>
      </c>
      <c r="P30" s="148" t="str">
        <f>[2]Strategie!$B28</f>
        <v>žák U15</v>
      </c>
      <c r="Q30" s="148" t="str">
        <f>[2]Strategie!$H28</f>
        <v/>
      </c>
    </row>
    <row r="31" spans="1:17">
      <c r="A31" s="148" t="e">
        <f t="shared" si="0"/>
        <v>#REF!</v>
      </c>
      <c r="B31" s="148" t="e">
        <f t="shared" si="1"/>
        <v>#REF!</v>
      </c>
      <c r="C31" s="148" t="str">
        <f t="shared" si="2"/>
        <v/>
      </c>
      <c r="D31" s="148" t="e">
        <f t="shared" si="3"/>
        <v>#REF!</v>
      </c>
      <c r="E31" s="148">
        <f t="shared" si="4"/>
        <v>0</v>
      </c>
      <c r="G31" s="148" t="e">
        <f t="shared" si="5"/>
        <v>#REF!</v>
      </c>
      <c r="H31" s="148">
        <f t="shared" si="6"/>
        <v>0</v>
      </c>
      <c r="J31" s="148" t="str">
        <f>[2]Strategie!$B29</f>
        <v>žák U15</v>
      </c>
      <c r="K31" s="148" t="str">
        <f>[2]Strategie!$H29</f>
        <v/>
      </c>
      <c r="M31" s="148" t="str">
        <f>[2]Strategie!$B29</f>
        <v>žák U15</v>
      </c>
      <c r="N31" s="148" t="str">
        <f>[2]Strategie!$H29</f>
        <v/>
      </c>
      <c r="P31" s="148" t="str">
        <f>[2]Strategie!$B29</f>
        <v>žák U15</v>
      </c>
      <c r="Q31" s="148" t="str">
        <f>[2]Strategie!$H29</f>
        <v/>
      </c>
    </row>
    <row r="32" spans="1:17">
      <c r="A32" s="148" t="e">
        <f t="shared" si="0"/>
        <v>#REF!</v>
      </c>
      <c r="B32" s="148" t="e">
        <f t="shared" si="1"/>
        <v>#REF!</v>
      </c>
      <c r="C32" s="148" t="str">
        <f t="shared" si="2"/>
        <v/>
      </c>
      <c r="D32" s="148" t="e">
        <f t="shared" si="3"/>
        <v>#REF!</v>
      </c>
      <c r="E32" s="148">
        <f t="shared" si="4"/>
        <v>0</v>
      </c>
      <c r="G32" s="148" t="e">
        <f t="shared" si="5"/>
        <v>#REF!</v>
      </c>
      <c r="H32" s="148">
        <f t="shared" si="6"/>
        <v>0</v>
      </c>
      <c r="J32" s="148" t="str">
        <f>[2]Strategie!$B30</f>
        <v>žák U15</v>
      </c>
      <c r="K32" s="148" t="str">
        <f>[2]Strategie!$H30</f>
        <v/>
      </c>
      <c r="M32" s="148" t="str">
        <f>[2]Strategie!$B30</f>
        <v>žák U15</v>
      </c>
      <c r="N32" s="148" t="str">
        <f>[2]Strategie!$H30</f>
        <v/>
      </c>
      <c r="P32" s="148" t="str">
        <f>[2]Strategie!$B30</f>
        <v>žák U15</v>
      </c>
      <c r="Q32" s="148" t="str">
        <f>[2]Strategie!$H30</f>
        <v/>
      </c>
    </row>
    <row r="33" spans="1:17">
      <c r="A33" s="148" t="e">
        <f t="shared" si="0"/>
        <v>#REF!</v>
      </c>
      <c r="B33" s="148" t="e">
        <f t="shared" si="1"/>
        <v>#REF!</v>
      </c>
      <c r="C33" s="148" t="str">
        <f t="shared" si="2"/>
        <v/>
      </c>
      <c r="D33" s="148" t="e">
        <f t="shared" si="3"/>
        <v>#REF!</v>
      </c>
      <c r="E33" s="148">
        <f t="shared" si="4"/>
        <v>0</v>
      </c>
      <c r="G33" s="148" t="e">
        <f t="shared" si="5"/>
        <v>#REF!</v>
      </c>
      <c r="H33" s="148">
        <f t="shared" si="6"/>
        <v>0</v>
      </c>
      <c r="J33" s="148" t="str">
        <f>[2]Strategie!$B31</f>
        <v>žák U15</v>
      </c>
      <c r="K33" s="148" t="str">
        <f>[2]Strategie!$H31</f>
        <v/>
      </c>
      <c r="M33" s="148" t="str">
        <f>[2]Strategie!$B31</f>
        <v>žák U15</v>
      </c>
      <c r="N33" s="148" t="str">
        <f>[2]Strategie!$H31</f>
        <v/>
      </c>
      <c r="P33" s="148" t="str">
        <f>[2]Strategie!$B31</f>
        <v>žák U15</v>
      </c>
      <c r="Q33" s="148" t="str">
        <f>[2]Strategie!$H31</f>
        <v/>
      </c>
    </row>
    <row r="34" spans="1:17">
      <c r="A34" s="148" t="e">
        <f t="shared" si="0"/>
        <v>#REF!</v>
      </c>
      <c r="B34" s="148" t="e">
        <f t="shared" si="1"/>
        <v>#REF!</v>
      </c>
      <c r="C34" s="148" t="str">
        <f t="shared" si="2"/>
        <v/>
      </c>
      <c r="D34" s="148" t="e">
        <f t="shared" si="3"/>
        <v>#REF!</v>
      </c>
      <c r="E34" s="148">
        <f t="shared" si="4"/>
        <v>0</v>
      </c>
      <c r="G34" s="148" t="e">
        <f t="shared" si="5"/>
        <v>#REF!</v>
      </c>
      <c r="H34" s="148">
        <f t="shared" si="6"/>
        <v>0</v>
      </c>
      <c r="J34" s="148" t="str">
        <f>[2]Strategie!$B32</f>
        <v>žák U15</v>
      </c>
      <c r="K34" s="148" t="str">
        <f>[2]Strategie!$H32</f>
        <v/>
      </c>
      <c r="M34" s="148" t="str">
        <f>[2]Strategie!$B32</f>
        <v>žák U15</v>
      </c>
      <c r="N34" s="148" t="str">
        <f>[2]Strategie!$H32</f>
        <v/>
      </c>
      <c r="P34" s="148" t="str">
        <f>[2]Strategie!$B32</f>
        <v>žák U15</v>
      </c>
      <c r="Q34" s="148" t="str">
        <f>[2]Strategie!$H32</f>
        <v/>
      </c>
    </row>
    <row r="35" spans="1:17">
      <c r="A35" s="148" t="e">
        <f t="shared" si="0"/>
        <v>#REF!</v>
      </c>
      <c r="B35" s="148" t="e">
        <f t="shared" si="1"/>
        <v>#REF!</v>
      </c>
      <c r="C35" s="148" t="str">
        <f t="shared" si="2"/>
        <v/>
      </c>
      <c r="D35" s="148" t="e">
        <f t="shared" si="3"/>
        <v>#REF!</v>
      </c>
      <c r="E35" s="148">
        <f t="shared" si="4"/>
        <v>0</v>
      </c>
      <c r="G35" s="148" t="e">
        <f t="shared" si="5"/>
        <v>#REF!</v>
      </c>
      <c r="H35" s="148">
        <f t="shared" si="6"/>
        <v>0</v>
      </c>
      <c r="J35" s="148" t="str">
        <f>[2]Strategie!$B33</f>
        <v>žák U15</v>
      </c>
      <c r="K35" s="148" t="str">
        <f>[2]Strategie!$H33</f>
        <v/>
      </c>
      <c r="M35" s="148" t="str">
        <f>[2]Strategie!$B33</f>
        <v>žák U15</v>
      </c>
      <c r="N35" s="148" t="str">
        <f>[2]Strategie!$H33</f>
        <v/>
      </c>
      <c r="P35" s="148" t="str">
        <f>[2]Strategie!$B33</f>
        <v>žák U15</v>
      </c>
      <c r="Q35" s="148" t="str">
        <f>[2]Strategie!$H33</f>
        <v/>
      </c>
    </row>
    <row r="36" spans="1:17">
      <c r="A36" s="148" t="e">
        <f t="shared" si="0"/>
        <v>#REF!</v>
      </c>
      <c r="B36" s="148" t="e">
        <f t="shared" si="1"/>
        <v>#REF!</v>
      </c>
      <c r="C36" s="148" t="str">
        <f t="shared" si="2"/>
        <v/>
      </c>
      <c r="D36" s="148" t="e">
        <f t="shared" si="3"/>
        <v>#REF!</v>
      </c>
      <c r="E36" s="148">
        <f t="shared" si="4"/>
        <v>0</v>
      </c>
      <c r="G36" s="148" t="e">
        <f t="shared" si="5"/>
        <v>#REF!</v>
      </c>
      <c r="H36" s="148">
        <f t="shared" si="6"/>
        <v>0</v>
      </c>
      <c r="J36" s="148" t="str">
        <f>[2]Strategie!$B34</f>
        <v>žák U15</v>
      </c>
      <c r="K36" s="148" t="str">
        <f>[2]Strategie!$H34</f>
        <v/>
      </c>
      <c r="M36" s="148" t="str">
        <f>[2]Strategie!$B34</f>
        <v>žák U15</v>
      </c>
      <c r="N36" s="148" t="str">
        <f>[2]Strategie!$H34</f>
        <v/>
      </c>
      <c r="P36" s="148" t="str">
        <f>[2]Strategie!$B34</f>
        <v>žák U15</v>
      </c>
      <c r="Q36" s="148" t="str">
        <f>[2]Strategie!$H34</f>
        <v/>
      </c>
    </row>
    <row r="37" spans="1:17">
      <c r="A37" s="148" t="e">
        <f t="shared" si="0"/>
        <v>#REF!</v>
      </c>
      <c r="B37" s="148" t="e">
        <f t="shared" si="1"/>
        <v>#REF!</v>
      </c>
      <c r="C37" s="148" t="str">
        <f t="shared" si="2"/>
        <v/>
      </c>
      <c r="D37" s="148" t="e">
        <f t="shared" si="3"/>
        <v>#REF!</v>
      </c>
      <c r="E37" s="148">
        <f t="shared" si="4"/>
        <v>0</v>
      </c>
      <c r="G37" s="148" t="e">
        <f t="shared" si="5"/>
        <v>#REF!</v>
      </c>
      <c r="H37" s="148">
        <f t="shared" si="6"/>
        <v>0</v>
      </c>
      <c r="J37" s="148" t="str">
        <f>[2]Strategie!$B35</f>
        <v>žák U15</v>
      </c>
      <c r="K37" s="148" t="str">
        <f>[2]Strategie!$H35</f>
        <v/>
      </c>
      <c r="M37" s="148" t="str">
        <f>[2]Strategie!$B35</f>
        <v>žák U15</v>
      </c>
      <c r="N37" s="148" t="str">
        <f>[2]Strategie!$H35</f>
        <v/>
      </c>
      <c r="P37" s="148" t="str">
        <f>[2]Strategie!$B35</f>
        <v>žák U15</v>
      </c>
      <c r="Q37" s="148" t="str">
        <f>[2]Strategie!$H35</f>
        <v/>
      </c>
    </row>
    <row r="38" spans="1:17">
      <c r="A38" s="148" t="e">
        <f t="shared" si="0"/>
        <v>#REF!</v>
      </c>
      <c r="B38" s="148" t="e">
        <f t="shared" si="1"/>
        <v>#REF!</v>
      </c>
      <c r="C38" s="148" t="str">
        <f t="shared" si="2"/>
        <v/>
      </c>
      <c r="D38" s="148" t="e">
        <f t="shared" si="3"/>
        <v>#REF!</v>
      </c>
      <c r="E38" s="148">
        <f t="shared" si="4"/>
        <v>0</v>
      </c>
      <c r="G38" s="148" t="e">
        <f t="shared" si="5"/>
        <v>#REF!</v>
      </c>
      <c r="H38" s="148">
        <f t="shared" si="6"/>
        <v>0</v>
      </c>
      <c r="J38" s="148" t="str">
        <f>[2]Strategie!$B36</f>
        <v>kad U17</v>
      </c>
      <c r="K38" s="148" t="str">
        <f>[2]Strategie!$H36</f>
        <v/>
      </c>
      <c r="M38" s="148" t="str">
        <f>[2]Strategie!$B36</f>
        <v>kad U17</v>
      </c>
      <c r="N38" s="148" t="str">
        <f>[2]Strategie!$H36</f>
        <v/>
      </c>
      <c r="P38" s="148" t="str">
        <f>[2]Strategie!$B36</f>
        <v>kad U17</v>
      </c>
      <c r="Q38" s="148" t="str">
        <f>[2]Strategie!$H36</f>
        <v/>
      </c>
    </row>
    <row r="39" spans="1:17">
      <c r="A39" s="148" t="e">
        <f t="shared" si="0"/>
        <v>#REF!</v>
      </c>
      <c r="B39" s="148" t="e">
        <f t="shared" si="1"/>
        <v>#REF!</v>
      </c>
      <c r="C39" s="148" t="str">
        <f t="shared" si="2"/>
        <v/>
      </c>
      <c r="D39" s="148" t="e">
        <f t="shared" si="3"/>
        <v>#REF!</v>
      </c>
      <c r="E39" s="148">
        <f t="shared" si="4"/>
        <v>0</v>
      </c>
      <c r="G39" s="148" t="e">
        <f t="shared" si="5"/>
        <v>#REF!</v>
      </c>
      <c r="H39" s="148">
        <f t="shared" si="6"/>
        <v>0</v>
      </c>
      <c r="J39" s="148" t="str">
        <f>[2]Strategie!$B37</f>
        <v>kad U17</v>
      </c>
      <c r="K39" s="148" t="str">
        <f>[2]Strategie!$H37</f>
        <v/>
      </c>
      <c r="M39" s="148" t="str">
        <f>[2]Strategie!$B37</f>
        <v>kad U17</v>
      </c>
      <c r="N39" s="148" t="str">
        <f>[2]Strategie!$H37</f>
        <v/>
      </c>
      <c r="P39" s="148" t="str">
        <f>[2]Strategie!$B37</f>
        <v>kad U17</v>
      </c>
      <c r="Q39" s="148" t="str">
        <f>[2]Strategie!$H37</f>
        <v/>
      </c>
    </row>
    <row r="40" spans="1:17">
      <c r="A40" s="148" t="e">
        <f t="shared" si="0"/>
        <v>#REF!</v>
      </c>
      <c r="B40" s="148" t="e">
        <f t="shared" si="1"/>
        <v>#REF!</v>
      </c>
      <c r="C40" s="148" t="str">
        <f t="shared" si="2"/>
        <v/>
      </c>
      <c r="D40" s="148" t="e">
        <f t="shared" si="3"/>
        <v>#REF!</v>
      </c>
      <c r="E40" s="148">
        <f t="shared" si="4"/>
        <v>0</v>
      </c>
      <c r="G40" s="148" t="e">
        <f t="shared" si="5"/>
        <v>#REF!</v>
      </c>
      <c r="H40" s="148">
        <f t="shared" si="6"/>
        <v>0</v>
      </c>
      <c r="J40" s="148" t="str">
        <f>[2]Strategie!$B38</f>
        <v>jun U20</v>
      </c>
      <c r="K40" s="148" t="str">
        <f>[2]Strategie!$H38</f>
        <v/>
      </c>
      <c r="M40" s="148" t="str">
        <f>[2]Strategie!$B38</f>
        <v>jun U20</v>
      </c>
      <c r="N40" s="148" t="str">
        <f>[2]Strategie!$H38</f>
        <v/>
      </c>
      <c r="P40" s="148" t="str">
        <f>[2]Strategie!$B38</f>
        <v>jun U20</v>
      </c>
      <c r="Q40" s="148" t="str">
        <f>[2]Strategie!$H38</f>
        <v/>
      </c>
    </row>
    <row r="41" spans="1:17">
      <c r="A41" s="148" t="e">
        <f t="shared" si="0"/>
        <v>#REF!</v>
      </c>
      <c r="B41" s="148" t="e">
        <f t="shared" si="1"/>
        <v>#REF!</v>
      </c>
      <c r="C41" s="148" t="str">
        <f t="shared" si="2"/>
        <v/>
      </c>
      <c r="D41" s="148" t="e">
        <f t="shared" si="3"/>
        <v>#REF!</v>
      </c>
      <c r="E41" s="148">
        <f t="shared" si="4"/>
        <v>0</v>
      </c>
      <c r="G41" s="148" t="e">
        <f t="shared" si="5"/>
        <v>#REF!</v>
      </c>
      <c r="H41" s="148">
        <f t="shared" si="6"/>
        <v>0</v>
      </c>
      <c r="J41" s="148" t="str">
        <f>[2]Strategie!$B39</f>
        <v>ž-ml.ž WU13</v>
      </c>
      <c r="K41" s="148" t="str">
        <f>[2]Strategie!$H39</f>
        <v/>
      </c>
      <c r="M41" s="148" t="str">
        <f>[2]Strategie!$B39</f>
        <v>ž-ml.ž WU13</v>
      </c>
      <c r="N41" s="148" t="str">
        <f>[2]Strategie!$H39</f>
        <v/>
      </c>
      <c r="P41" s="148" t="str">
        <f>[2]Strategie!$B39</f>
        <v>ž-ml.ž WU13</v>
      </c>
      <c r="Q41" s="148" t="str">
        <f>[2]Strategie!$H39</f>
        <v/>
      </c>
    </row>
    <row r="42" spans="1:17">
      <c r="A42" s="148" t="e">
        <f t="shared" si="0"/>
        <v>#REF!</v>
      </c>
      <c r="B42" s="148" t="e">
        <f t="shared" si="1"/>
        <v>#REF!</v>
      </c>
      <c r="C42" s="148" t="str">
        <f t="shared" si="2"/>
        <v/>
      </c>
      <c r="D42" s="148" t="e">
        <f t="shared" si="3"/>
        <v>#REF!</v>
      </c>
      <c r="E42" s="148">
        <f t="shared" si="4"/>
        <v>0</v>
      </c>
      <c r="G42" s="148" t="e">
        <f t="shared" si="5"/>
        <v>#REF!</v>
      </c>
      <c r="H42" s="148">
        <f t="shared" si="6"/>
        <v>0</v>
      </c>
      <c r="J42" s="148" t="str">
        <f>[2]Strategie!$B40</f>
        <v>ž-ml.ž WU13</v>
      </c>
      <c r="K42" s="148" t="str">
        <f>[2]Strategie!$H40</f>
        <v/>
      </c>
      <c r="M42" s="148" t="str">
        <f>[2]Strategie!$B40</f>
        <v>ž-ml.ž WU13</v>
      </c>
      <c r="N42" s="148" t="str">
        <f>[2]Strategie!$H40</f>
        <v/>
      </c>
      <c r="P42" s="148" t="str">
        <f>[2]Strategie!$B40</f>
        <v>ž-ml.ž WU13</v>
      </c>
      <c r="Q42" s="148" t="str">
        <f>[2]Strategie!$H40</f>
        <v/>
      </c>
    </row>
    <row r="43" spans="1:17">
      <c r="A43" s="148" t="e">
        <f t="shared" si="0"/>
        <v>#REF!</v>
      </c>
      <c r="B43" s="148" t="e">
        <f t="shared" si="1"/>
        <v>#REF!</v>
      </c>
      <c r="C43" s="148" t="str">
        <f t="shared" si="2"/>
        <v/>
      </c>
      <c r="D43" s="148" t="e">
        <f t="shared" si="3"/>
        <v>#REF!</v>
      </c>
      <c r="E43" s="148">
        <f t="shared" si="4"/>
        <v>0</v>
      </c>
      <c r="G43" s="148" t="e">
        <f t="shared" si="5"/>
        <v>#REF!</v>
      </c>
      <c r="H43" s="148">
        <f t="shared" si="6"/>
        <v>0</v>
      </c>
      <c r="J43" s="148" t="str">
        <f>[2]Strategie!$B41</f>
        <v/>
      </c>
      <c r="K43" s="148" t="str">
        <f>[2]Strategie!$H41</f>
        <v/>
      </c>
      <c r="M43" s="148" t="str">
        <f>[2]Strategie!$B41</f>
        <v/>
      </c>
      <c r="N43" s="148" t="str">
        <f>[2]Strategie!$H41</f>
        <v/>
      </c>
      <c r="P43" s="148" t="str">
        <f>[2]Strategie!$B41</f>
        <v/>
      </c>
      <c r="Q43" s="148" t="str">
        <f>[2]Strategie!$H41</f>
        <v/>
      </c>
    </row>
    <row r="44" spans="1:17">
      <c r="A44" s="148" t="e">
        <f t="shared" si="0"/>
        <v>#REF!</v>
      </c>
      <c r="B44" s="148" t="e">
        <f t="shared" si="1"/>
        <v>#REF!</v>
      </c>
      <c r="C44" s="148" t="str">
        <f t="shared" si="2"/>
        <v/>
      </c>
      <c r="D44" s="148" t="e">
        <f t="shared" si="3"/>
        <v>#REF!</v>
      </c>
      <c r="E44" s="148">
        <f t="shared" si="4"/>
        <v>0</v>
      </c>
      <c r="G44" s="148" t="e">
        <f t="shared" si="5"/>
        <v>#REF!</v>
      </c>
      <c r="H44" s="148">
        <f t="shared" si="6"/>
        <v>0</v>
      </c>
      <c r="J44" s="148" t="str">
        <f>[2]Strategie!$B42</f>
        <v/>
      </c>
      <c r="K44" s="148" t="str">
        <f>[2]Strategie!$H42</f>
        <v/>
      </c>
      <c r="M44" s="148" t="str">
        <f>[2]Strategie!$B42</f>
        <v/>
      </c>
      <c r="N44" s="148" t="str">
        <f>[2]Strategie!$H42</f>
        <v/>
      </c>
      <c r="P44" s="148" t="str">
        <f>[2]Strategie!$B42</f>
        <v/>
      </c>
      <c r="Q44" s="148" t="str">
        <f>[2]Strategie!$H42</f>
        <v/>
      </c>
    </row>
    <row r="45" spans="1:17">
      <c r="A45" s="148" t="e">
        <f t="shared" si="0"/>
        <v>#REF!</v>
      </c>
      <c r="B45" s="148" t="e">
        <f t="shared" si="1"/>
        <v>#REF!</v>
      </c>
      <c r="C45" s="148" t="str">
        <f t="shared" si="2"/>
        <v/>
      </c>
      <c r="D45" s="148" t="e">
        <f t="shared" si="3"/>
        <v>#REF!</v>
      </c>
      <c r="E45" s="148">
        <f t="shared" si="4"/>
        <v>0</v>
      </c>
      <c r="G45" s="148" t="e">
        <f t="shared" si="5"/>
        <v>#REF!</v>
      </c>
      <c r="H45" s="148">
        <f t="shared" si="6"/>
        <v>0</v>
      </c>
      <c r="J45" s="148" t="str">
        <f>[2]Strategie!$B43</f>
        <v/>
      </c>
      <c r="K45" s="148" t="str">
        <f>[2]Strategie!$H43</f>
        <v/>
      </c>
      <c r="M45" s="148" t="str">
        <f>[2]Strategie!$B43</f>
        <v/>
      </c>
      <c r="N45" s="148" t="str">
        <f>[2]Strategie!$H43</f>
        <v/>
      </c>
      <c r="P45" s="148" t="str">
        <f>[2]Strategie!$B43</f>
        <v/>
      </c>
      <c r="Q45" s="148" t="str">
        <f>[2]Strategie!$H43</f>
        <v/>
      </c>
    </row>
    <row r="46" spans="1:17">
      <c r="A46" s="148" t="e">
        <f t="shared" si="0"/>
        <v>#REF!</v>
      </c>
      <c r="B46" s="148" t="e">
        <f t="shared" si="1"/>
        <v>#REF!</v>
      </c>
      <c r="C46" s="148" t="str">
        <f t="shared" si="2"/>
        <v/>
      </c>
      <c r="D46" s="148" t="e">
        <f t="shared" si="3"/>
        <v>#REF!</v>
      </c>
      <c r="E46" s="148">
        <f t="shared" si="4"/>
        <v>0</v>
      </c>
      <c r="G46" s="148" t="e">
        <f t="shared" si="5"/>
        <v>#REF!</v>
      </c>
      <c r="H46" s="148">
        <f t="shared" si="6"/>
        <v>0</v>
      </c>
      <c r="J46" s="148" t="str">
        <f>[2]Strategie!$B44</f>
        <v/>
      </c>
      <c r="K46" s="148" t="str">
        <f>[2]Strategie!$H44</f>
        <v/>
      </c>
      <c r="M46" s="148" t="str">
        <f>[2]Strategie!$B44</f>
        <v/>
      </c>
      <c r="N46" s="148" t="str">
        <f>[2]Strategie!$H44</f>
        <v/>
      </c>
      <c r="P46" s="148" t="str">
        <f>[2]Strategie!$B44</f>
        <v/>
      </c>
      <c r="Q46" s="148" t="str">
        <f>[2]Strategie!$H44</f>
        <v/>
      </c>
    </row>
    <row r="47" spans="1:17">
      <c r="A47" s="148" t="e">
        <f t="shared" si="0"/>
        <v>#REF!</v>
      </c>
      <c r="B47" s="148" t="e">
        <f t="shared" si="1"/>
        <v>#REF!</v>
      </c>
      <c r="C47" s="148" t="str">
        <f t="shared" si="2"/>
        <v/>
      </c>
      <c r="D47" s="148" t="e">
        <f t="shared" si="3"/>
        <v>#REF!</v>
      </c>
      <c r="E47" s="148">
        <f t="shared" si="4"/>
        <v>0</v>
      </c>
      <c r="G47" s="148" t="e">
        <f t="shared" si="5"/>
        <v>#REF!</v>
      </c>
      <c r="H47" s="148">
        <f t="shared" si="6"/>
        <v>0</v>
      </c>
      <c r="J47" s="148" t="str">
        <f>[2]Strategie!$B45</f>
        <v/>
      </c>
      <c r="K47" s="148" t="str">
        <f>[2]Strategie!$H45</f>
        <v/>
      </c>
      <c r="M47" s="148" t="str">
        <f>[2]Strategie!$B45</f>
        <v/>
      </c>
      <c r="N47" s="148" t="str">
        <f>[2]Strategie!$H45</f>
        <v/>
      </c>
      <c r="P47" s="148" t="str">
        <f>[2]Strategie!$B45</f>
        <v/>
      </c>
      <c r="Q47" s="148" t="str">
        <f>[2]Strategie!$H45</f>
        <v/>
      </c>
    </row>
    <row r="48" spans="1:17">
      <c r="A48" s="148" t="e">
        <f t="shared" si="0"/>
        <v>#REF!</v>
      </c>
      <c r="B48" s="148" t="e">
        <f t="shared" si="1"/>
        <v>#REF!</v>
      </c>
      <c r="C48" s="148" t="str">
        <f t="shared" si="2"/>
        <v/>
      </c>
      <c r="D48" s="148" t="e">
        <f t="shared" si="3"/>
        <v>#REF!</v>
      </c>
      <c r="E48" s="148">
        <f t="shared" si="4"/>
        <v>0</v>
      </c>
      <c r="G48" s="148" t="e">
        <f t="shared" si="5"/>
        <v>#REF!</v>
      </c>
      <c r="H48" s="148">
        <f t="shared" si="6"/>
        <v>0</v>
      </c>
      <c r="J48" s="148" t="str">
        <f>[2]Strategie!$B46</f>
        <v/>
      </c>
      <c r="K48" s="148" t="str">
        <f>[2]Strategie!$H46</f>
        <v/>
      </c>
      <c r="M48" s="148" t="str">
        <f>[2]Strategie!$B46</f>
        <v/>
      </c>
      <c r="N48" s="148" t="str">
        <f>[2]Strategie!$H46</f>
        <v/>
      </c>
      <c r="P48" s="148" t="str">
        <f>[2]Strategie!$B46</f>
        <v/>
      </c>
      <c r="Q48" s="148" t="str">
        <f>[2]Strategie!$H46</f>
        <v/>
      </c>
    </row>
    <row r="49" spans="1:17">
      <c r="A49" s="148" t="e">
        <f t="shared" si="0"/>
        <v>#REF!</v>
      </c>
      <c r="B49" s="148" t="e">
        <f t="shared" si="1"/>
        <v>#REF!</v>
      </c>
      <c r="C49" s="148" t="str">
        <f t="shared" si="2"/>
        <v/>
      </c>
      <c r="D49" s="148" t="e">
        <f t="shared" si="3"/>
        <v>#REF!</v>
      </c>
      <c r="E49" s="148">
        <f t="shared" si="4"/>
        <v>0</v>
      </c>
      <c r="G49" s="148" t="e">
        <f t="shared" si="5"/>
        <v>#REF!</v>
      </c>
      <c r="H49" s="148">
        <f t="shared" si="6"/>
        <v>0</v>
      </c>
      <c r="J49" s="148" t="str">
        <f>[2]Strategie!$B47</f>
        <v/>
      </c>
      <c r="K49" s="148" t="str">
        <f>[2]Strategie!$H47</f>
        <v/>
      </c>
      <c r="M49" s="148" t="str">
        <f>[2]Strategie!$B47</f>
        <v/>
      </c>
      <c r="N49" s="148" t="str">
        <f>[2]Strategie!$H47</f>
        <v/>
      </c>
      <c r="P49" s="148" t="str">
        <f>[2]Strategie!$B47</f>
        <v/>
      </c>
      <c r="Q49" s="148" t="str">
        <f>[2]Strategie!$H47</f>
        <v/>
      </c>
    </row>
    <row r="50" spans="1:17">
      <c r="A50" s="148" t="e">
        <f t="shared" si="0"/>
        <v>#REF!</v>
      </c>
      <c r="B50" s="148" t="e">
        <f t="shared" si="1"/>
        <v>#REF!</v>
      </c>
      <c r="C50" s="148" t="str">
        <f t="shared" si="2"/>
        <v/>
      </c>
      <c r="D50" s="148" t="e">
        <f t="shared" si="3"/>
        <v>#REF!</v>
      </c>
      <c r="E50" s="148">
        <f t="shared" si="4"/>
        <v>0</v>
      </c>
      <c r="G50" s="148" t="e">
        <f t="shared" si="5"/>
        <v>#REF!</v>
      </c>
      <c r="H50" s="148">
        <f t="shared" si="6"/>
        <v>0</v>
      </c>
      <c r="J50" s="148" t="str">
        <f>[2]Strategie!$B48</f>
        <v/>
      </c>
      <c r="K50" s="148" t="str">
        <f>[2]Strategie!$H48</f>
        <v/>
      </c>
      <c r="M50" s="148" t="str">
        <f>[2]Strategie!$B48</f>
        <v/>
      </c>
      <c r="N50" s="148" t="str">
        <f>[2]Strategie!$H48</f>
        <v/>
      </c>
      <c r="P50" s="148" t="str">
        <f>[2]Strategie!$B48</f>
        <v/>
      </c>
      <c r="Q50" s="148" t="str">
        <f>[2]Strategie!$H48</f>
        <v/>
      </c>
    </row>
    <row r="51" spans="1:17">
      <c r="A51" s="148" t="e">
        <f t="shared" si="0"/>
        <v>#REF!</v>
      </c>
      <c r="B51" s="148" t="e">
        <f t="shared" si="1"/>
        <v>#REF!</v>
      </c>
      <c r="C51" s="148" t="str">
        <f t="shared" si="2"/>
        <v/>
      </c>
      <c r="D51" s="148" t="e">
        <f t="shared" si="3"/>
        <v>#REF!</v>
      </c>
      <c r="E51" s="148">
        <f t="shared" si="4"/>
        <v>0</v>
      </c>
      <c r="G51" s="148" t="e">
        <f t="shared" si="5"/>
        <v>#REF!</v>
      </c>
      <c r="H51" s="148">
        <f t="shared" si="6"/>
        <v>0</v>
      </c>
      <c r="J51" s="148" t="str">
        <f>[2]Strategie!$B49</f>
        <v/>
      </c>
      <c r="K51" s="148" t="str">
        <f>[2]Strategie!$H49</f>
        <v/>
      </c>
      <c r="M51" s="148" t="str">
        <f>[2]Strategie!$B49</f>
        <v/>
      </c>
      <c r="N51" s="148" t="str">
        <f>[2]Strategie!$H49</f>
        <v/>
      </c>
      <c r="P51" s="148" t="str">
        <f>[2]Strategie!$B49</f>
        <v/>
      </c>
      <c r="Q51" s="148" t="str">
        <f>[2]Strategie!$H49</f>
        <v/>
      </c>
    </row>
    <row r="52" spans="1:17">
      <c r="A52" s="148" t="e">
        <f t="shared" si="0"/>
        <v>#REF!</v>
      </c>
      <c r="B52" s="148" t="e">
        <f t="shared" si="1"/>
        <v>#REF!</v>
      </c>
      <c r="C52" s="148" t="str">
        <f t="shared" si="2"/>
        <v/>
      </c>
      <c r="D52" s="148" t="e">
        <f t="shared" si="3"/>
        <v>#REF!</v>
      </c>
      <c r="E52" s="148">
        <f t="shared" si="4"/>
        <v>0</v>
      </c>
      <c r="G52" s="148" t="e">
        <f t="shared" si="5"/>
        <v>#REF!</v>
      </c>
      <c r="H52" s="148">
        <f t="shared" si="6"/>
        <v>0</v>
      </c>
      <c r="J52" s="148" t="str">
        <f>[2]Strategie!$B50</f>
        <v/>
      </c>
      <c r="K52" s="148" t="str">
        <f>[2]Strategie!$H50</f>
        <v/>
      </c>
      <c r="M52" s="148" t="str">
        <f>[2]Strategie!$B50</f>
        <v/>
      </c>
      <c r="N52" s="148" t="str">
        <f>[2]Strategie!$H50</f>
        <v/>
      </c>
      <c r="P52" s="148" t="str">
        <f>[2]Strategie!$B50</f>
        <v/>
      </c>
      <c r="Q52" s="148" t="str">
        <f>[2]Strategie!$H50</f>
        <v/>
      </c>
    </row>
    <row r="53" spans="1:17">
      <c r="A53" s="148" t="e">
        <f t="shared" si="0"/>
        <v>#REF!</v>
      </c>
      <c r="B53" s="148" t="e">
        <f t="shared" si="1"/>
        <v>#REF!</v>
      </c>
      <c r="C53" s="148" t="str">
        <f t="shared" si="2"/>
        <v/>
      </c>
      <c r="D53" s="148" t="e">
        <f t="shared" si="3"/>
        <v>#REF!</v>
      </c>
      <c r="E53" s="148">
        <f t="shared" si="4"/>
        <v>0</v>
      </c>
      <c r="G53" s="148" t="e">
        <f t="shared" si="5"/>
        <v>#REF!</v>
      </c>
      <c r="H53" s="148">
        <f t="shared" si="6"/>
        <v>0</v>
      </c>
      <c r="J53" s="148" t="str">
        <f>[2]Strategie!$B51</f>
        <v/>
      </c>
      <c r="K53" s="148" t="str">
        <f>[2]Strategie!$H51</f>
        <v/>
      </c>
      <c r="M53" s="148" t="str">
        <f>[2]Strategie!$B51</f>
        <v/>
      </c>
      <c r="N53" s="148" t="str">
        <f>[2]Strategie!$H51</f>
        <v/>
      </c>
      <c r="P53" s="148" t="str">
        <f>[2]Strategie!$B51</f>
        <v/>
      </c>
      <c r="Q53" s="148" t="str">
        <f>[2]Strategie!$H51</f>
        <v/>
      </c>
    </row>
    <row r="54" spans="1:17">
      <c r="A54" s="148" t="e">
        <f t="shared" si="0"/>
        <v>#REF!</v>
      </c>
      <c r="B54" s="148" t="e">
        <f t="shared" si="1"/>
        <v>#REF!</v>
      </c>
      <c r="C54" s="148" t="str">
        <f t="shared" si="2"/>
        <v/>
      </c>
      <c r="D54" s="148" t="e">
        <f t="shared" si="3"/>
        <v>#REF!</v>
      </c>
      <c r="E54" s="148">
        <f t="shared" si="4"/>
        <v>0</v>
      </c>
      <c r="G54" s="148" t="e">
        <f t="shared" si="5"/>
        <v>#REF!</v>
      </c>
      <c r="H54" s="148">
        <f t="shared" si="6"/>
        <v>0</v>
      </c>
      <c r="J54" s="148" t="str">
        <f>[2]Strategie!$B52</f>
        <v/>
      </c>
      <c r="K54" s="148" t="str">
        <f>[2]Strategie!$H52</f>
        <v/>
      </c>
      <c r="M54" s="148" t="str">
        <f>[2]Strategie!$B52</f>
        <v/>
      </c>
      <c r="N54" s="148" t="str">
        <f>[2]Strategie!$H52</f>
        <v/>
      </c>
      <c r="P54" s="148" t="str">
        <f>[2]Strategie!$B52</f>
        <v/>
      </c>
      <c r="Q54" s="148" t="str">
        <f>[2]Strategie!$H52</f>
        <v/>
      </c>
    </row>
  </sheetData>
  <mergeCells count="3">
    <mergeCell ref="J3:K3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pořadi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2023-05-13T16:53:25Z</cp:lastPrinted>
  <dcterms:created xsi:type="dcterms:W3CDTF">2002-01-25T08:02:23Z</dcterms:created>
  <dcterms:modified xsi:type="dcterms:W3CDTF">2023-05-14T07:46:36Z</dcterms:modified>
</cp:coreProperties>
</file>