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62829212-006B-4019-AEF3-1A79F75BA7A1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zápasníků'!$A$1:$C$24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G11" i="3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B6" i="1" l="1"/>
  <c r="I6" i="1"/>
  <c r="C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<sst xmlns="http://schemas.openxmlformats.org/spreadsheetml/2006/main" count="48" uniqueCount="21">
  <si>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</si>
  <si>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</si>
  <si>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</si>
  <si>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</si>
  <si>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</si>
  <si>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</si>
  <si>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</si>
  <si>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</si>
  <si>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</si>
  <si>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</si>
  <si>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</si>
  <si>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</si>
  <si>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</si>
  <si>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</si>
  <si>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</si>
  <si>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kad</t>
  </si>
  <si>
    <t>Lajčík Adam</t>
  </si>
  <si>
    <t>Čech.</t>
  </si>
  <si>
    <t>ř.ř.</t>
  </si>
  <si>
    <t>Kmetík Matyáš</t>
  </si>
  <si>
    <t>Ostr.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</si>
</sst>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4" sqref="B24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65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Kmetík Matyáš</v>
      </c>
      <c r="C10" s="22" t="str">
        <f>CONCATENATE(M10,N10,O10,P10,Q10,R10,S10)</f>
        <v>Ostr.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Kmetík Matyáš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Ostr.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Lajčík Adam</v>
      </c>
      <c r="C11" s="22" t="str">
        <f t="shared" ref="C11" si="1">CONCATENATE(M11,N11,O11,P11,Q11,R11,S11)</f>
        <v>Čech.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Lajčík Adam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Čech.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kad 65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65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65</v>
      </c>
      <c r="D7" s="81" t="s">
        <v>16</v>
      </c>
      <c r="E7" s="10" t="s">
        <v>17</v>
      </c>
      <c r="F7" s="9">
        <v>2006</v>
      </c>
      <c r="G7" s="82">
        <v>2</v>
      </c>
      <c r="H7" s="83">
        <v>65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65</v>
      </c>
      <c r="D8" s="106" t="s">
        <v>19</v>
      </c>
      <c r="E8" s="107" t="s">
        <v>20</v>
      </c>
      <c r="F8" s="36">
        <v>2005</v>
      </c>
      <c r="G8" s="108">
        <v>146</v>
      </c>
      <c r="H8" s="109">
        <v>64.900000000000006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XVII. ročník turnaje v zápase řecko-římském O pohár Františka Nesvadbíka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Čechovice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kad 65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Lajčík Adam</v>
      </c>
      <c r="B7" s="210" t="str">
        <f>IF('Vážní listina'!D7="","",'Vážní listina'!E7)</f>
        <v>Čech.</v>
      </c>
      <c r="C7" s="193"/>
      <c r="D7" s="212">
        <f>'Vážní listina'!A7</f>
        <v>1</v>
      </c>
      <c r="E7" s="200">
        <v>2</v>
      </c>
      <c r="F7" s="26">
        <v>0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0</v>
      </c>
      <c r="U7" s="222">
        <f>F8+I8+L8+O8+R8</f>
        <v>0</v>
      </c>
      <c r="V7" s="202">
        <f>G7+J7+M7+P7+S7</f>
        <v>0</v>
      </c>
      <c r="W7" s="198">
        <f>IF($AC$8=0,"",(IF(F7&gt;2,1,2)))</f>
        <v>2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0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Kmetík Matyáš</v>
      </c>
      <c r="B9" s="215" t="str">
        <f>IF('Vážní listina'!D8="","",'Vážní listina'!E8)</f>
        <v>Ostr.</v>
      </c>
      <c r="C9" s="218"/>
      <c r="D9" s="216">
        <f>'Vážní listina'!A8</f>
        <v>2</v>
      </c>
      <c r="E9" s="217">
        <v>1</v>
      </c>
      <c r="F9" s="93">
        <v>5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5</v>
      </c>
      <c r="U9" s="225">
        <f>F10+I10+L10+O10+R10</f>
        <v>0</v>
      </c>
      <c r="V9" s="207">
        <f>G9+J9+M9+P9+S9</f>
        <v>0</v>
      </c>
      <c r="W9" s="191">
        <f>IF($AC$8=0,"",(IF(F9&gt;2,1,2)))</f>
        <v>1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0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2022-12-03T11:44:47Z</cp:lastPrinted>
  <dcterms:created xsi:type="dcterms:W3CDTF">2002-01-25T08:02:23Z</dcterms:created>
  <dcterms:modified xsi:type="dcterms:W3CDTF">2022-12-07T09:04:32Z</dcterms:modified>
</cp:coreProperties>
</file>