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4156EFBA-38D1-4F0E-A4F9-D37EB673147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I6" i="1"/>
  <c r="B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<sst xmlns="http://schemas.openxmlformats.org/spreadsheetml/2006/main" count="48" uniqueCount="21">
  <si>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</si>
  <si>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</si>
  <si>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</si>
  <si>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</si>
  <si>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</si>
  <si>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</si>
  <si>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</si>
  <si>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</si>
  <si>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</si>
  <si>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</si>
  <si>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</si>
  <si>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</si>
  <si>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</si>
  <si>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</si>
  <si>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</si>
  <si>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žák</t>
  </si>
  <si>
    <t xml:space="preserve">Doupovec Nikolas </t>
  </si>
  <si>
    <t>Ostr.</t>
  </si>
  <si>
    <t>ř.ř.</t>
  </si>
  <si>
    <t>Varga Balint</t>
  </si>
  <si>
    <t>Tr. 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</si>
</sst>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2" sqref="B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57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 xml:space="preserve">Doupovec Nikolas </v>
      </c>
      <c r="C10" s="22" t="str">
        <f>CONCATENATE(M10,N10,O10,P10,Q10,R10,S10)</f>
        <v>Ostr.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 xml:space="preserve">Doupovec Nikolas 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Ostr.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Varga Balint</v>
      </c>
      <c r="C11" s="22" t="str">
        <f t="shared" ref="C11" si="1">CONCATENATE(M11,N11,O11,P11,Q11,R11,S11)</f>
        <v>Tr. Hr.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Varga Balint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Tr. Hr.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XVII. ročník turnaje v zápase řecko-římském O pohár Františka Nesvadbíka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Čechovice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3.12.2022 </v>
      </c>
      <c r="E4" s="69" t="str">
        <f>CONCATENATE([1]List1!$A$5)</f>
        <v>Hmotnost:</v>
      </c>
      <c r="F4" s="163" t="str">
        <f>IF(Z23=1,(CONCATENATE(AA6," ",L4," kg")),T27)</f>
        <v>žák 57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57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57</v>
      </c>
      <c r="D7" s="81" t="s">
        <v>16</v>
      </c>
      <c r="E7" s="10" t="s">
        <v>17</v>
      </c>
      <c r="F7" s="9">
        <v>2008</v>
      </c>
      <c r="G7" s="82">
        <v>31</v>
      </c>
      <c r="H7" s="83">
        <v>56.6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57</v>
      </c>
      <c r="D8" s="106" t="s">
        <v>19</v>
      </c>
      <c r="E8" s="107" t="s">
        <v>20</v>
      </c>
      <c r="F8" s="36">
        <v>2009</v>
      </c>
      <c r="G8" s="108">
        <v>82</v>
      </c>
      <c r="H8" s="109">
        <v>52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Čechovice,  3.12.2022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>XVII. ročník turnaje v zápase řecko-římském O pohár Františka Nesvadbíka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Čechovice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3.12.2022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žák 57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 xml:space="preserve">Doupovec Nikolas </v>
      </c>
      <c r="B7" s="210" t="str">
        <f>IF('Vážní listina'!D7="","",'Vážní listina'!E7)</f>
        <v>Ostr.</v>
      </c>
      <c r="C7" s="193"/>
      <c r="D7" s="212">
        <f>'Vážní listina'!A7</f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5</v>
      </c>
      <c r="U7" s="222">
        <f>F8+I8+L8+O8+R8</f>
        <v>11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11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Varga Balint</v>
      </c>
      <c r="B9" s="215" t="str">
        <f>IF('Vážní listina'!D8="","",'Vážní listina'!E8)</f>
        <v>Tr. Hr.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0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Čechovice,  3.12.2022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A příp</v>
      </c>
      <c r="H7" s="158" t="str">
        <f>[5]Strategie!$H5</f>
        <v/>
      </c>
      <c r="J7" s="158" t="str">
        <f>[5]Strategie!$B5</f>
        <v>A příp</v>
      </c>
      <c r="K7" s="158" t="str">
        <f>[5]Strategie!$H5</f>
        <v/>
      </c>
      <c r="M7" s="158" t="str">
        <f>[5]Strategie!$B5</f>
        <v>A příp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A příp</v>
      </c>
      <c r="H8" s="158" t="str">
        <f>[5]Strategie!$H6</f>
        <v/>
      </c>
      <c r="J8" s="158" t="str">
        <f>[5]Strategie!$B6</f>
        <v>A příp</v>
      </c>
      <c r="K8" s="158" t="str">
        <f>[5]Strategie!$H6</f>
        <v/>
      </c>
      <c r="M8" s="158" t="str">
        <f>[5]Strategie!$B6</f>
        <v>A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A příp</v>
      </c>
      <c r="H9" s="158" t="str">
        <f>[5]Strategie!$H7</f>
        <v/>
      </c>
      <c r="J9" s="158" t="str">
        <f>[5]Strategie!$B7</f>
        <v>A příp</v>
      </c>
      <c r="K9" s="158" t="str">
        <f>[5]Strategie!$H7</f>
        <v/>
      </c>
      <c r="M9" s="158" t="str">
        <f>[5]Strategie!$B7</f>
        <v>A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A příp</v>
      </c>
      <c r="H10" s="158" t="str">
        <f>[5]Strategie!$H8</f>
        <v/>
      </c>
      <c r="J10" s="158" t="str">
        <f>[5]Strategie!$B8</f>
        <v>A příp</v>
      </c>
      <c r="K10" s="158" t="str">
        <f>[5]Strategie!$H8</f>
        <v/>
      </c>
      <c r="M10" s="158" t="str">
        <f>[5]Strategie!$B8</f>
        <v>A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A příp</v>
      </c>
      <c r="H11" s="158" t="str">
        <f>[5]Strategie!$H9</f>
        <v/>
      </c>
      <c r="J11" s="158" t="str">
        <f>[5]Strategie!$B9</f>
        <v>A příp</v>
      </c>
      <c r="K11" s="158" t="str">
        <f>[5]Strategie!$H9</f>
        <v/>
      </c>
      <c r="M11" s="158" t="str">
        <f>[5]Strategie!$B9</f>
        <v>A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A příp</v>
      </c>
      <c r="H12" s="158" t="str">
        <f>[5]Strategie!$H10</f>
        <v/>
      </c>
      <c r="J12" s="158" t="str">
        <f>[5]Strategie!$B10</f>
        <v>A příp</v>
      </c>
      <c r="K12" s="158" t="str">
        <f>[5]Strategie!$H10</f>
        <v/>
      </c>
      <c r="M12" s="158" t="str">
        <f>[5]Strategie!$B10</f>
        <v>A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A příp</v>
      </c>
      <c r="H13" s="158" t="str">
        <f>[5]Strategie!$H11</f>
        <v/>
      </c>
      <c r="J13" s="158" t="str">
        <f>[5]Strategie!$B11</f>
        <v>A příp</v>
      </c>
      <c r="K13" s="158" t="str">
        <f>[5]Strategie!$H11</f>
        <v/>
      </c>
      <c r="M13" s="158" t="str">
        <f>[5]Strategie!$B11</f>
        <v>A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A příp</v>
      </c>
      <c r="H14" s="158" t="str">
        <f>[5]Strategie!$H12</f>
        <v/>
      </c>
      <c r="J14" s="158" t="str">
        <f>[5]Strategie!$B12</f>
        <v>A příp</v>
      </c>
      <c r="K14" s="158" t="str">
        <f>[5]Strategie!$H12</f>
        <v/>
      </c>
      <c r="M14" s="158" t="str">
        <f>[5]Strategie!$B12</f>
        <v>A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A příp</v>
      </c>
      <c r="H15" s="158" t="str">
        <f>[5]Strategie!$H13</f>
        <v/>
      </c>
      <c r="J15" s="158" t="str">
        <f>[5]Strategie!$B13</f>
        <v>A příp</v>
      </c>
      <c r="K15" s="158" t="str">
        <f>[5]Strategie!$H13</f>
        <v/>
      </c>
      <c r="M15" s="158" t="str">
        <f>[5]Strategie!$B13</f>
        <v>A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ml.ž</v>
      </c>
      <c r="H16" s="158" t="str">
        <f>[5]Strategie!$H14</f>
        <v/>
      </c>
      <c r="J16" s="158" t="str">
        <f>[5]Strategie!$B14</f>
        <v>ml.ž</v>
      </c>
      <c r="K16" s="158" t="str">
        <f>[5]Strategie!$H14</f>
        <v/>
      </c>
      <c r="M16" s="158" t="str">
        <f>[5]Strategie!$B14</f>
        <v>ml.ž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ml.ž</v>
      </c>
      <c r="H17" s="158" t="str">
        <f>[5]Strategie!$H15</f>
        <v/>
      </c>
      <c r="J17" s="158" t="str">
        <f>[5]Strategie!$B15</f>
        <v>ml.ž</v>
      </c>
      <c r="K17" s="158" t="str">
        <f>[5]Strategie!$H15</f>
        <v/>
      </c>
      <c r="M17" s="158" t="str">
        <f>[5]Strategie!$B15</f>
        <v>ml.ž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ml.ž</v>
      </c>
      <c r="H18" s="158" t="str">
        <f>[5]Strategie!$H16</f>
        <v/>
      </c>
      <c r="J18" s="158" t="str">
        <f>[5]Strategie!$B16</f>
        <v>ml.ž</v>
      </c>
      <c r="K18" s="158" t="str">
        <f>[5]Strategie!$H16</f>
        <v/>
      </c>
      <c r="M18" s="158" t="str">
        <f>[5]Strategie!$B16</f>
        <v>ml.ž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ml.ž</v>
      </c>
      <c r="H19" s="158" t="str">
        <f>[5]Strategie!$H17</f>
        <v/>
      </c>
      <c r="J19" s="158" t="str">
        <f>[5]Strategie!$B17</f>
        <v>ml.ž</v>
      </c>
      <c r="K19" s="158" t="str">
        <f>[5]Strategie!$H17</f>
        <v/>
      </c>
      <c r="M19" s="158" t="str">
        <f>[5]Strategie!$B17</f>
        <v>ml.ž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ml.ž</v>
      </c>
      <c r="H20" s="158" t="str">
        <f>[5]Strategie!$H18</f>
        <v/>
      </c>
      <c r="J20" s="158" t="str">
        <f>[5]Strategie!$B18</f>
        <v>ml.ž</v>
      </c>
      <c r="K20" s="158" t="str">
        <f>[5]Strategie!$H18</f>
        <v/>
      </c>
      <c r="M20" s="158" t="str">
        <f>[5]Strategie!$B18</f>
        <v>ml.ž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ml.ž</v>
      </c>
      <c r="H21" s="158" t="str">
        <f>[5]Strategie!$H19</f>
        <v/>
      </c>
      <c r="J21" s="158" t="str">
        <f>[5]Strategie!$B19</f>
        <v>ml.ž</v>
      </c>
      <c r="K21" s="158" t="str">
        <f>[5]Strategie!$H19</f>
        <v/>
      </c>
      <c r="M21" s="158" t="str">
        <f>[5]Strategie!$B19</f>
        <v>ml.ž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ml.ž</v>
      </c>
      <c r="H22" s="158" t="str">
        <f>[5]Strategie!$H20</f>
        <v/>
      </c>
      <c r="J22" s="158" t="str">
        <f>[5]Strategie!$B20</f>
        <v>ml.ž</v>
      </c>
      <c r="K22" s="158" t="str">
        <f>[5]Strategie!$H20</f>
        <v/>
      </c>
      <c r="M22" s="158" t="str">
        <f>[5]Strategie!$B20</f>
        <v>ml.ž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žák</v>
      </c>
      <c r="H23" s="158" t="str">
        <f>[5]Strategie!$H21</f>
        <v/>
      </c>
      <c r="J23" s="158" t="str">
        <f>[5]Strategie!$B21</f>
        <v>žák</v>
      </c>
      <c r="K23" s="158" t="str">
        <f>[5]Strategie!$H21</f>
        <v/>
      </c>
      <c r="M23" s="158" t="str">
        <f>[5]Strategie!$B21</f>
        <v>žák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žák</v>
      </c>
      <c r="H24" s="158" t="str">
        <f>[5]Strategie!$H22</f>
        <v/>
      </c>
      <c r="J24" s="158" t="str">
        <f>[5]Strategie!$B22</f>
        <v>žák</v>
      </c>
      <c r="K24" s="158" t="str">
        <f>[5]Strategie!$H22</f>
        <v/>
      </c>
      <c r="M24" s="158" t="str">
        <f>[5]Strategie!$B22</f>
        <v>žák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žák</v>
      </c>
      <c r="H25" s="158" t="str">
        <f>[5]Strategie!$H23</f>
        <v/>
      </c>
      <c r="J25" s="158" t="str">
        <f>[5]Strategie!$B23</f>
        <v>žák</v>
      </c>
      <c r="K25" s="158" t="str">
        <f>[5]Strategie!$H23</f>
        <v/>
      </c>
      <c r="M25" s="158" t="str">
        <f>[5]Strategie!$B23</f>
        <v>žák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žák</v>
      </c>
      <c r="H26" s="158" t="str">
        <f>[5]Strategie!$H24</f>
        <v/>
      </c>
      <c r="J26" s="158" t="str">
        <f>[5]Strategie!$B24</f>
        <v>žák</v>
      </c>
      <c r="K26" s="158" t="str">
        <f>[5]Strategie!$H24</f>
        <v/>
      </c>
      <c r="M26" s="158" t="str">
        <f>[5]Strategie!$B24</f>
        <v>žák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ž-žák</v>
      </c>
      <c r="H29" s="158" t="str">
        <f>[5]Strategie!$H27</f>
        <v/>
      </c>
      <c r="J29" s="158" t="str">
        <f>[5]Strategie!$B27</f>
        <v>ž-žák</v>
      </c>
      <c r="K29" s="158" t="str">
        <f>[5]Strategie!$H27</f>
        <v/>
      </c>
      <c r="M29" s="158" t="str">
        <f>[5]Strategie!$B27</f>
        <v>ž-žák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2022-12-03T11:21:37Z</cp:lastPrinted>
  <dcterms:created xsi:type="dcterms:W3CDTF">2002-01-25T08:02:23Z</dcterms:created>
  <dcterms:modified xsi:type="dcterms:W3CDTF">2022-12-07T09:11:14Z</dcterms:modified>
</cp:coreProperties>
</file>