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listina'!$A$1:$I$17</definedName>
  </definedNames>
  <calcPr calcId="125725" iterateCount="120" iterateDelta="0.01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4" l="1"/>
  <c r="K24"/>
  <c r="F24"/>
  <c r="H24"/>
  <c r="B24"/>
  <c r="C23"/>
  <c r="K23"/>
  <c r="F23"/>
  <c r="B23"/>
  <c r="H23"/>
  <c r="A21" l="1"/>
  <c r="A20" l="1"/>
  <c r="A17"/>
  <c r="A19"/>
  <c r="C21"/>
  <c r="F21"/>
  <c r="B21"/>
  <c r="H21"/>
  <c r="K21"/>
  <c r="C17" l="1"/>
  <c r="F17"/>
  <c r="K17"/>
  <c r="H17"/>
  <c r="B17"/>
  <c r="C19"/>
  <c r="B19"/>
  <c r="H19"/>
  <c r="K19"/>
  <c r="F19"/>
  <c r="C20"/>
  <c r="B20"/>
  <c r="F20"/>
  <c r="H20"/>
  <c r="K20"/>
  <c r="A22" l="1"/>
  <c r="A18"/>
  <c r="C22" l="1"/>
  <c r="B22"/>
  <c r="F22"/>
  <c r="H22"/>
  <c r="K22"/>
  <c r="C18"/>
  <c r="F18"/>
  <c r="H18"/>
  <c r="B18"/>
  <c r="K18"/>
  <c r="A16" l="1"/>
  <c r="C16" l="1"/>
  <c r="H16"/>
  <c r="B16"/>
  <c r="K16"/>
  <c r="F16"/>
  <c r="B9" l="1"/>
  <c r="F9" l="1"/>
  <c r="A10"/>
  <c r="C10" s="1"/>
  <c r="C9"/>
  <c r="A11"/>
  <c r="C11" s="1"/>
  <c r="B11" l="1"/>
  <c r="F11"/>
  <c r="B10"/>
  <c r="F10"/>
  <c r="K11" l="1"/>
  <c r="H11"/>
  <c r="K10"/>
  <c r="K9"/>
  <c r="H9"/>
  <c r="A13"/>
  <c r="A12"/>
  <c r="H10" l="1"/>
  <c r="C13"/>
  <c r="B13"/>
  <c r="H13"/>
  <c r="F13"/>
  <c r="K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</calcChain>
</file>

<file path=xl/sharedStrings.xml><?xml version="1.0" encoding="utf-8"?>
<sst xmlns="http://schemas.openxmlformats.org/spreadsheetml/2006/main" count="1457" uniqueCount="150">
  <si>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</si>
  <si>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</si>
  <si>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</si>
  <si>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</si>
  <si>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</si>
  <si>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</si>
  <si>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</si>
  <si>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</si>
  <si>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</si>
  <si>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</si>
  <si>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</si>
  <si>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</si>
  <si>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</si>
  <si>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</si>
  <si>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</si>
  <si>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</si>
  <si>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</si>
  <si>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</si>
  <si>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</si>
  <si>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</si>
  <si>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</si>
  <si>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</si>
  <si>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</si>
  <si>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</si>
  <si>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</si>
  <si>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</si>
  <si>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</si>
  <si>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</si>
  <si>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</si>
  <si>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</si>
  <si>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</si>
  <si>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</si>
  <si>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</si>
  <si>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</si>
  <si>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</si>
  <si>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</si>
  <si>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</si>
  <si>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</si>
  <si>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</si>
  <si>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</si>
  <si>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</si>
  <si>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</si>
  <si>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</si>
  <si>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</si>
  <si>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</si>
  <si>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</si>
  <si>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>Hod.</t>
  </si>
  <si>
    <t/>
  </si>
  <si>
    <t>VL</t>
  </si>
  <si>
    <t>ř.ř.</t>
  </si>
  <si>
    <t>Olymp</t>
  </si>
  <si>
    <t>CW Cho.</t>
  </si>
  <si>
    <t>jun</t>
  </si>
  <si>
    <t>Švígler Ivo</t>
  </si>
  <si>
    <t>Lysenko Andrej</t>
  </si>
  <si>
    <t>Sok.HK</t>
  </si>
  <si>
    <t>Šimčík Jakub</t>
  </si>
  <si>
    <t>Janda Jiří</t>
  </si>
  <si>
    <t>Réz Ondřej</t>
  </si>
  <si>
    <t>Šrytr Matěj</t>
  </si>
  <si>
    <t>Přeček Vojtěch</t>
  </si>
  <si>
    <t>Třin.</t>
  </si>
  <si>
    <t>Oliva Jan</t>
  </si>
  <si>
    <t>Hnid.</t>
  </si>
  <si>
    <t>Paulus Vojtěch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</si>
  <si>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</si>
  <si>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</si>
  <si>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</si>
  <si>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</si>
  <si>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</si>
  <si>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</si>
  <si>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</si>
  <si>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</si>
  <si>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</si>
  <si>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jun 72 kg ř.ř.</t>
  </si>
  <si>
    <t>příjmení a jméno</t>
  </si>
  <si>
    <t>oddíl</t>
  </si>
  <si>
    <t xml:space="preserve">Třinec,  2.10.2021 </t>
  </si>
  <si>
    <t>Tabulka finále</t>
  </si>
  <si>
    <t>jun 72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</si>
  <si>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</si>
  <si>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</si>
  <si>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</si>
  <si>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</si>
  <si>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</si>
  <si>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</si>
  <si>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</si>
  <si>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</si>
  <si>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</si>
  <si>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</si>
  <si>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</si>
  <si>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</si>
  <si>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</si>
  <si>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</si>
  <si>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</si>
  <si>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</si>
  <si>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</si>
  <si>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</si>
  <si>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</si>
  <si>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</si>
  <si>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</si>
  <si>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9</t>
  </si>
  <si>
    <t>3</t>
  </si>
  <si>
    <t>6</t>
  </si>
  <si>
    <t>1</t>
  </si>
  <si>
    <t>F</t>
  </si>
  <si>
    <t>Tabulka kvalifikace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</si>
  <si>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</si>
  <si>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</si>
  <si>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</si>
  <si>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</si>
  <si>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</si>
  <si>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</si>
  <si>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</si>
  <si>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</si>
  <si>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</si>
  <si>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</si>
  <si>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</si>
  <si>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</si>
  <si>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</si>
  <si>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</si>
  <si>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</si>
  <si>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</si>
  <si>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</si>
  <si>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</si>
  <si>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</si>
  <si>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žák</t>
  </si>
  <si>
    <t>ročník</t>
  </si>
  <si>
    <t>věk. kat.</t>
  </si>
  <si>
    <t>čas periody</t>
  </si>
  <si>
    <t>přestávka</t>
  </si>
  <si>
    <t>1111111110000001</t>
  </si>
  <si>
    <t>senioři</t>
  </si>
  <si>
    <t>180 sek</t>
  </si>
  <si>
    <t>120 sek</t>
  </si>
  <si>
    <t>junioři</t>
  </si>
  <si>
    <t>v.s.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</si>
  <si>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</si>
  <si>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</si>
  <si>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</si>
  <si>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</si>
  <si>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</si>
  <si>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</si>
  <si>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</si>
  <si>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B přípravka žáci</t>
  </si>
  <si>
    <t>B příp</t>
  </si>
  <si>
    <t>C přípravka žáci</t>
  </si>
  <si>
    <t>C příp</t>
  </si>
  <si>
    <t>seniorky</t>
  </si>
  <si>
    <t>ž-sen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</si>
</sst>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2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/>
    <xf numFmtId="0" fontId="0" fillId="0" borderId="29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29" xfId="0" applyBorder="1" applyAlignment="1" applyProtection="1">
      <alignment vertical="center"/>
      <protection locked="0"/>
    </xf>
    <xf numFmtId="0" fontId="9" fillId="0" borderId="29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0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3" fillId="0" borderId="28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6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80" xfId="0" applyBorder="1" applyAlignment="1">
      <alignment horizontal="left" vertical="center"/>
    </xf>
    <xf numFmtId="0" fontId="0" fillId="0" borderId="80" xfId="0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8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0" fillId="0" borderId="0" xfId="0" applyAlignment="1"/>
    <xf numFmtId="0" fontId="0" fillId="0" borderId="87" xfId="0" applyBorder="1" applyAlignment="1">
      <alignment horizontal="center"/>
    </xf>
    <xf numFmtId="0" fontId="0" fillId="0" borderId="87" xfId="0" applyBorder="1" applyAlignment="1">
      <alignment horizontal="center" vertical="center"/>
    </xf>
    <xf numFmtId="0" fontId="0" fillId="0" borderId="87" xfId="0" applyBorder="1"/>
    <xf numFmtId="49" fontId="0" fillId="0" borderId="87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99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9" xfId="0" applyBorder="1"/>
    <xf numFmtId="0" fontId="3" fillId="0" borderId="29" xfId="0" applyFont="1" applyBorder="1"/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4" xfId="0" applyBorder="1" applyAlignment="1">
      <alignment horizontal="center" vertical="center"/>
    </xf>
    <xf numFmtId="0" fontId="0" fillId="0" borderId="1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11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14" xfId="0" applyBorder="1"/>
    <xf numFmtId="0" fontId="0" fillId="0" borderId="115" xfId="0" applyBorder="1"/>
    <xf numFmtId="0" fontId="0" fillId="0" borderId="82" xfId="0" applyBorder="1"/>
    <xf numFmtId="0" fontId="0" fillId="0" borderId="83" xfId="0" applyBorder="1"/>
    <xf numFmtId="0" fontId="0" fillId="0" borderId="116" xfId="0" applyBorder="1"/>
    <xf numFmtId="0" fontId="0" fillId="0" borderId="117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77" xfId="0" applyNumberFormat="1" applyBorder="1" applyAlignment="1">
      <alignment horizontal="center" vertical="center"/>
    </xf>
    <xf numFmtId="1" fontId="0" fillId="0" borderId="78" xfId="0" applyNumberFormat="1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0" xfId="0" applyBorder="1"/>
    <xf numFmtId="0" fontId="0" fillId="0" borderId="78" xfId="0" applyBorder="1"/>
    <xf numFmtId="0" fontId="0" fillId="0" borderId="80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78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0" fillId="0" borderId="115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116" xfId="0" applyBorder="1" applyAlignment="1">
      <alignment horizontal="center"/>
    </xf>
    <xf numFmtId="0" fontId="0" fillId="0" borderId="117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91" xfId="0" applyBorder="1" applyAlignment="1" applyProtection="1">
      <alignment horizontal="center" vertical="center"/>
      <protection locked="0"/>
    </xf>
    <xf numFmtId="0" fontId="6" fillId="0" borderId="92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9" fillId="0" borderId="91" xfId="0" applyFont="1" applyBorder="1" applyAlignment="1">
      <alignment horizontal="center" vertical="center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49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124" xfId="0" applyBorder="1" applyAlignment="1" applyProtection="1">
      <alignment horizontal="center" vertical="center"/>
      <protection locked="0"/>
    </xf>
    <xf numFmtId="0" fontId="9" fillId="0" borderId="48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 applyProtection="1">
      <alignment horizontal="center" vertical="center"/>
      <protection locked="0"/>
    </xf>
    <xf numFmtId="0" fontId="17" fillId="0" borderId="92" xfId="0" applyFont="1" applyBorder="1" applyAlignment="1">
      <alignment horizontal="center" vertical="center"/>
    </xf>
    <xf numFmtId="0" fontId="9" fillId="0" borderId="93" xfId="0" applyFont="1" applyBorder="1" applyAlignment="1">
      <alignment horizontal="center" vertical="center"/>
    </xf>
    <xf numFmtId="0" fontId="8" fillId="0" borderId="12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88" xfId="0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left" vertical="center"/>
    </xf>
    <xf numFmtId="0" fontId="0" fillId="0" borderId="119" xfId="0" applyBorder="1" applyAlignment="1">
      <alignment horizontal="left" vertical="center"/>
    </xf>
    <xf numFmtId="0" fontId="0" fillId="0" borderId="121" xfId="0" applyBorder="1" applyAlignment="1">
      <alignment horizontal="left" vertical="center"/>
    </xf>
    <xf numFmtId="0" fontId="0" fillId="0" borderId="120" xfId="0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0" fillId="0" borderId="122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8" fillId="0" borderId="127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29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" fontId="0" fillId="0" borderId="97" xfId="0" applyNumberFormat="1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1" fontId="0" fillId="0" borderId="98" xfId="0" applyNumberForma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4" xfId="0" applyBorder="1" applyAlignment="1" applyProtection="1">
      <alignment horizontal="center" vertical="center"/>
      <protection locked="0"/>
    </xf>
    <xf numFmtId="0" fontId="0" fillId="0" borderId="94" xfId="0" applyBorder="1" applyAlignment="1">
      <alignment horizontal="center" vertical="center"/>
    </xf>
    <xf numFmtId="0" fontId="6" fillId="0" borderId="95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0" fillId="0" borderId="103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1" fillId="0" borderId="112" xfId="0" applyFont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6" fillId="0" borderId="110" xfId="0" applyFont="1" applyBorder="1" applyAlignment="1">
      <alignment horizontal="center" vertical="center"/>
    </xf>
    <xf numFmtId="0" fontId="6" fillId="0" borderId="11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6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06" xfId="0" applyBorder="1" applyAlignment="1">
      <alignment horizontal="left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0" xfId="0" applyBorder="1" applyAlignment="1">
      <alignment horizontal="left" vertical="center"/>
    </xf>
    <xf numFmtId="0" fontId="0" fillId="0" borderId="101" xfId="0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6" fillId="0" borderId="38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3" fillId="0" borderId="98" xfId="0" applyFont="1" applyBorder="1" applyAlignment="1">
      <alignment horizontal="center" vertical="center"/>
    </xf>
    <xf numFmtId="0" fontId="3" fillId="0" borderId="97" xfId="0" applyFont="1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0" borderId="109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94" xfId="0" applyFont="1" applyBorder="1" applyAlignment="1">
      <alignment horizontal="center" vertical="center"/>
    </xf>
    <xf numFmtId="0" fontId="8" fillId="0" borderId="10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4" xfId="0" applyBorder="1" applyAlignment="1">
      <alignment horizontal="center" textRotation="90"/>
    </xf>
    <xf numFmtId="0" fontId="0" fillId="0" borderId="27" xfId="0" applyBorder="1" applyAlignment="1">
      <alignment horizontal="center" textRotation="90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20"/>
  <sheetViews>
    <sheetView tabSelected="1" workbookViewId="0">
      <selection activeCell="BE17" sqref="BE17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47" hidden="1" customWidth="1"/>
    <col min="5" max="6" width="9.140625" style="142" hidden="1" customWidth="1"/>
    <col min="7" max="8" width="9.140625" hidden="1" customWidth="1"/>
    <col min="9" max="32" width="6.7109375" style="153" hidden="1" customWidth="1"/>
    <col min="33" max="33" width="11.140625" style="153" hidden="1" customWidth="1"/>
    <col min="34" max="34" width="6.7109375" style="153" hidden="1" customWidth="1"/>
    <col min="35" max="35" width="12.7109375" style="153" hidden="1" customWidth="1"/>
    <col min="36" max="41" width="9.140625" style="153" hidden="1" customWidth="1"/>
    <col min="42" max="52" width="0" hidden="1" customWidth="1"/>
  </cols>
  <sheetData>
    <row r="1" spans="1:53" ht="30">
      <c r="A1" s="274" t="s">
        <v>65</v>
      </c>
      <c r="B1" s="274"/>
      <c r="C1" s="274"/>
    </row>
    <row r="3" spans="1:53" ht="15.75">
      <c r="A3" s="15" t="s">
        <v>66</v>
      </c>
      <c r="B3" s="16" t="s">
        <v>67</v>
      </c>
      <c r="E3" s="145"/>
      <c r="G3" s="146"/>
    </row>
    <row r="4" spans="1:53" ht="15.75">
      <c r="A4" s="15" t="s">
        <v>68</v>
      </c>
      <c r="B4" s="16" t="s">
        <v>69</v>
      </c>
      <c r="AD4" s="154">
        <v>0</v>
      </c>
      <c r="AG4" s="153">
        <v>0</v>
      </c>
    </row>
    <row r="5" spans="1:53" ht="15.75">
      <c r="A5" s="15" t="s">
        <v>70</v>
      </c>
      <c r="B5" s="16" t="s">
        <v>71</v>
      </c>
      <c r="E5" s="144" t="s">
        <v>72</v>
      </c>
      <c r="G5" s="143">
        <v>1</v>
      </c>
    </row>
    <row r="6" spans="1:53" ht="15.75">
      <c r="A6" s="16"/>
      <c r="B6" s="16"/>
    </row>
    <row r="7" spans="1:53" ht="15.75">
      <c r="A7" s="15" t="s">
        <v>73</v>
      </c>
      <c r="B7" s="16" t="s">
        <v>74</v>
      </c>
    </row>
    <row r="8" spans="1:53" ht="13.5" thickBot="1">
      <c r="AC8" s="153" t="s">
        <v>12</v>
      </c>
      <c r="AD8" s="153" t="s">
        <v>13</v>
      </c>
      <c r="AG8" s="153" t="s">
        <v>17</v>
      </c>
    </row>
    <row r="9" spans="1:53" ht="20.100000000000001" customHeight="1" thickBot="1">
      <c r="A9" s="20" t="s">
        <v>35</v>
      </c>
      <c r="B9" s="13" t="s">
        <v>75</v>
      </c>
      <c r="C9" s="21" t="s">
        <v>76</v>
      </c>
      <c r="E9" s="142" t="s">
        <v>35</v>
      </c>
      <c r="F9" s="142" t="s">
        <v>0</v>
      </c>
      <c r="T9" s="275" t="s">
        <v>15</v>
      </c>
      <c r="U9" s="275"/>
      <c r="W9" s="275" t="s">
        <v>16</v>
      </c>
      <c r="X9" s="275"/>
      <c r="Z9" s="275" t="s">
        <v>1</v>
      </c>
      <c r="AA9" s="275"/>
      <c r="AC9" s="275" t="s">
        <v>5</v>
      </c>
      <c r="AD9" s="275"/>
      <c r="AG9" s="153" t="s">
        <v>8</v>
      </c>
      <c r="AI9" s="153" t="s">
        <v>6</v>
      </c>
      <c r="AJ9" s="153" t="s">
        <v>7</v>
      </c>
      <c r="AK9" s="153" t="s">
        <v>9</v>
      </c>
      <c r="AL9" s="153" t="s">
        <v>9</v>
      </c>
    </row>
    <row r="10" spans="1:53" ht="39.950000000000003" customHeight="1">
      <c r="A10" s="17">
        <v>1</v>
      </c>
      <c r="B10" s="18" t="s">
        <v>53</v>
      </c>
      <c r="C10" s="19" t="s">
        <v>50</v>
      </c>
      <c r="D10" s="147">
        <v>1</v>
      </c>
      <c r="E10" s="142">
        <v>1</v>
      </c>
      <c r="F10" s="142">
        <v>1</v>
      </c>
      <c r="I10" s="153">
        <v>1</v>
      </c>
      <c r="J10" s="153">
        <v>1</v>
      </c>
      <c r="L10" s="155">
        <v>1</v>
      </c>
      <c r="M10" s="155" t="s">
        <v>21</v>
      </c>
      <c r="O10" s="153">
        <v>4</v>
      </c>
      <c r="P10" s="153">
        <v>5</v>
      </c>
      <c r="T10" s="153">
        <v>1</v>
      </c>
      <c r="U10" s="153">
        <v>1</v>
      </c>
      <c r="W10" s="153">
        <v>1</v>
      </c>
      <c r="X10" s="153" t="s">
        <v>21</v>
      </c>
      <c r="Z10" s="153" t="s">
        <v>47</v>
      </c>
      <c r="AA10" s="153" t="s">
        <v>47</v>
      </c>
      <c r="AC10" s="153">
        <v>1</v>
      </c>
      <c r="AD10" s="153" t="s">
        <v>21</v>
      </c>
      <c r="AG10" s="153">
        <v>19999</v>
      </c>
      <c r="AI10" s="153">
        <v>19999</v>
      </c>
      <c r="AJ10" s="153">
        <v>5</v>
      </c>
      <c r="AK10" s="153" t="s">
        <v>47</v>
      </c>
      <c r="AL10" s="153" t="s">
        <v>47</v>
      </c>
      <c r="BA10" s="243">
        <v>1</v>
      </c>
    </row>
    <row r="11" spans="1:53" ht="39.950000000000003" customHeight="1">
      <c r="A11" s="17">
        <v>2</v>
      </c>
      <c r="B11" s="18" t="s">
        <v>59</v>
      </c>
      <c r="C11" s="19" t="s">
        <v>51</v>
      </c>
      <c r="D11" s="147">
        <v>2</v>
      </c>
      <c r="E11" s="201">
        <v>2</v>
      </c>
      <c r="F11" s="237">
        <v>6</v>
      </c>
      <c r="I11" s="153">
        <v>2</v>
      </c>
      <c r="J11" s="153">
        <v>6</v>
      </c>
      <c r="L11" s="155">
        <v>3</v>
      </c>
      <c r="M11" s="155" t="s">
        <v>22</v>
      </c>
      <c r="O11" s="153">
        <v>7</v>
      </c>
      <c r="P11" s="153">
        <v>6</v>
      </c>
      <c r="T11" s="153">
        <v>2</v>
      </c>
      <c r="U11" s="153">
        <v>6</v>
      </c>
      <c r="W11" s="153" t="s">
        <v>47</v>
      </c>
      <c r="X11" s="153" t="s">
        <v>47</v>
      </c>
      <c r="Z11" s="153" t="s">
        <v>47</v>
      </c>
      <c r="AA11" s="153" t="s">
        <v>47</v>
      </c>
      <c r="AC11" s="153">
        <v>2</v>
      </c>
      <c r="AD11" s="153">
        <v>6</v>
      </c>
      <c r="AG11" s="153">
        <v>19999</v>
      </c>
      <c r="AI11" s="241">
        <v>19999</v>
      </c>
      <c r="AJ11" s="153">
        <v>5</v>
      </c>
      <c r="AK11" s="153" t="s">
        <v>47</v>
      </c>
      <c r="AL11" s="153" t="s">
        <v>47</v>
      </c>
      <c r="BA11" s="243">
        <v>2</v>
      </c>
    </row>
    <row r="12" spans="1:53" ht="39.950000000000003" customHeight="1">
      <c r="A12" s="17">
        <v>3</v>
      </c>
      <c r="B12" s="18" t="s">
        <v>56</v>
      </c>
      <c r="C12" s="19" t="s">
        <v>46</v>
      </c>
      <c r="D12" s="147">
        <v>3</v>
      </c>
      <c r="E12" s="201">
        <v>3</v>
      </c>
      <c r="F12" s="237">
        <v>3</v>
      </c>
      <c r="I12" s="153">
        <v>3</v>
      </c>
      <c r="J12" s="153">
        <v>3</v>
      </c>
      <c r="L12" s="155">
        <v>4</v>
      </c>
      <c r="M12" s="155" t="s">
        <v>23</v>
      </c>
      <c r="O12" s="153">
        <v>3</v>
      </c>
      <c r="P12" s="153">
        <v>3</v>
      </c>
      <c r="T12" s="153">
        <v>3</v>
      </c>
      <c r="U12" s="153">
        <v>3</v>
      </c>
      <c r="W12" s="153">
        <v>3</v>
      </c>
      <c r="X12" s="153" t="s">
        <v>22</v>
      </c>
      <c r="Z12" s="153">
        <v>3</v>
      </c>
      <c r="AA12" s="153">
        <v>3</v>
      </c>
      <c r="AC12" s="153">
        <v>3</v>
      </c>
      <c r="AD12" s="153">
        <v>3</v>
      </c>
      <c r="AG12" s="153">
        <v>19999</v>
      </c>
      <c r="AI12" s="241">
        <v>19999</v>
      </c>
      <c r="AJ12" s="153">
        <v>5</v>
      </c>
      <c r="AK12" s="153" t="s">
        <v>47</v>
      </c>
      <c r="AL12" s="153" t="s">
        <v>47</v>
      </c>
      <c r="BA12" s="243">
        <v>3</v>
      </c>
    </row>
    <row r="13" spans="1:53" ht="39.950000000000003" customHeight="1">
      <c r="A13" s="17">
        <v>4</v>
      </c>
      <c r="B13" s="18" t="s">
        <v>64</v>
      </c>
      <c r="C13" s="19" t="s">
        <v>46</v>
      </c>
      <c r="D13" s="147">
        <v>4</v>
      </c>
      <c r="E13" s="201">
        <v>4</v>
      </c>
      <c r="F13" s="237">
        <v>9</v>
      </c>
      <c r="I13" s="153">
        <v>4</v>
      </c>
      <c r="J13" s="153">
        <v>5</v>
      </c>
      <c r="L13" s="155">
        <v>0</v>
      </c>
      <c r="M13" s="155" t="s">
        <v>47</v>
      </c>
      <c r="O13" s="153">
        <v>9</v>
      </c>
      <c r="P13" s="153">
        <v>4</v>
      </c>
      <c r="T13" s="153">
        <v>4</v>
      </c>
      <c r="U13" s="153">
        <v>5</v>
      </c>
      <c r="W13" s="153">
        <v>4</v>
      </c>
      <c r="X13" s="153" t="s">
        <v>23</v>
      </c>
      <c r="Z13" s="153">
        <v>4</v>
      </c>
      <c r="AA13" s="153">
        <v>5</v>
      </c>
      <c r="AC13" s="153">
        <v>4</v>
      </c>
      <c r="AD13" s="153">
        <v>5</v>
      </c>
      <c r="AG13" s="153">
        <v>19999</v>
      </c>
      <c r="AI13" s="241">
        <v>19999</v>
      </c>
      <c r="AJ13" s="153">
        <v>5</v>
      </c>
      <c r="AK13" s="153" t="s">
        <v>47</v>
      </c>
      <c r="AL13" s="153" t="s">
        <v>47</v>
      </c>
      <c r="BA13" s="243">
        <v>4</v>
      </c>
    </row>
    <row r="14" spans="1:53" ht="39.950000000000003" customHeight="1">
      <c r="A14" s="17">
        <v>5</v>
      </c>
      <c r="B14" s="18" t="s">
        <v>57</v>
      </c>
      <c r="C14" s="19" t="s">
        <v>51</v>
      </c>
      <c r="D14" s="147">
        <v>5</v>
      </c>
      <c r="E14" s="201">
        <v>5</v>
      </c>
      <c r="F14" s="237">
        <v>4</v>
      </c>
      <c r="I14" s="153">
        <v>5</v>
      </c>
      <c r="J14" s="153">
        <v>7</v>
      </c>
      <c r="L14" s="155">
        <v>6</v>
      </c>
      <c r="M14" s="155" t="s">
        <v>21</v>
      </c>
      <c r="T14" s="153">
        <v>5</v>
      </c>
      <c r="U14" s="153">
        <v>7</v>
      </c>
      <c r="W14" s="153" t="s">
        <v>47</v>
      </c>
      <c r="X14" s="153" t="s">
        <v>47</v>
      </c>
      <c r="Z14" s="153" t="s">
        <v>47</v>
      </c>
      <c r="AA14" s="153" t="s">
        <v>47</v>
      </c>
      <c r="AC14" s="153">
        <v>5</v>
      </c>
      <c r="AD14" s="153">
        <v>7</v>
      </c>
      <c r="AG14" s="153">
        <v>19999</v>
      </c>
      <c r="AI14" s="241">
        <v>19999</v>
      </c>
      <c r="AJ14" s="153">
        <v>5</v>
      </c>
      <c r="AK14" s="153" t="s">
        <v>47</v>
      </c>
      <c r="AL14" s="153" t="s">
        <v>47</v>
      </c>
      <c r="BA14" s="243">
        <v>5</v>
      </c>
    </row>
    <row r="15" spans="1:53" ht="39.950000000000003" customHeight="1">
      <c r="A15" s="17">
        <v>6</v>
      </c>
      <c r="B15" s="18" t="s">
        <v>54</v>
      </c>
      <c r="C15" s="19" t="s">
        <v>55</v>
      </c>
      <c r="D15" s="147">
        <v>6</v>
      </c>
      <c r="E15" s="201">
        <v>6</v>
      </c>
      <c r="F15" s="237">
        <v>2</v>
      </c>
      <c r="I15" s="153" t="s">
        <v>47</v>
      </c>
      <c r="J15" s="153" t="s">
        <v>47</v>
      </c>
      <c r="L15" s="155">
        <v>7</v>
      </c>
      <c r="M15" s="155" t="s">
        <v>23</v>
      </c>
      <c r="T15" s="153" t="s">
        <v>47</v>
      </c>
      <c r="U15" s="153" t="s">
        <v>47</v>
      </c>
      <c r="W15" s="153" t="s">
        <v>47</v>
      </c>
      <c r="X15" s="153" t="s">
        <v>47</v>
      </c>
      <c r="Z15" s="153" t="s">
        <v>47</v>
      </c>
      <c r="AA15" s="153" t="s">
        <v>47</v>
      </c>
      <c r="AC15" s="153" t="s">
        <v>47</v>
      </c>
      <c r="AD15" s="153" t="s">
        <v>47</v>
      </c>
      <c r="AG15" s="153">
        <v>19999</v>
      </c>
      <c r="AI15" s="241">
        <v>19999</v>
      </c>
      <c r="AJ15" s="153">
        <v>5</v>
      </c>
      <c r="AK15" s="153" t="s">
        <v>47</v>
      </c>
      <c r="AL15" s="153" t="s">
        <v>47</v>
      </c>
      <c r="BA15" s="243">
        <v>6</v>
      </c>
    </row>
    <row r="16" spans="1:53" ht="39.950000000000003" customHeight="1">
      <c r="A16" s="17">
        <v>7</v>
      </c>
      <c r="B16" s="18" t="s">
        <v>58</v>
      </c>
      <c r="C16" s="19" t="s">
        <v>51</v>
      </c>
      <c r="D16" s="147">
        <v>7</v>
      </c>
      <c r="E16" s="201">
        <v>7</v>
      </c>
      <c r="F16" s="237">
        <v>5</v>
      </c>
      <c r="I16" s="153" t="s">
        <v>47</v>
      </c>
      <c r="J16" s="153" t="s">
        <v>47</v>
      </c>
      <c r="L16" s="155">
        <v>9</v>
      </c>
      <c r="M16" s="155" t="s">
        <v>22</v>
      </c>
      <c r="T16" s="153" t="s">
        <v>47</v>
      </c>
      <c r="U16" s="153" t="s">
        <v>47</v>
      </c>
      <c r="W16" s="153" t="s">
        <v>47</v>
      </c>
      <c r="X16" s="153" t="s">
        <v>47</v>
      </c>
      <c r="Z16" s="153" t="s">
        <v>47</v>
      </c>
      <c r="AA16" s="153" t="s">
        <v>47</v>
      </c>
      <c r="AC16" s="153" t="s">
        <v>47</v>
      </c>
      <c r="AD16" s="153" t="s">
        <v>47</v>
      </c>
      <c r="AG16" s="153">
        <v>19999</v>
      </c>
      <c r="AI16" s="241">
        <v>19999</v>
      </c>
      <c r="AJ16" s="153">
        <v>5</v>
      </c>
      <c r="AK16" s="153" t="s">
        <v>47</v>
      </c>
      <c r="AL16" s="153" t="s">
        <v>47</v>
      </c>
      <c r="BA16" s="243">
        <v>7</v>
      </c>
    </row>
    <row r="17" spans="1:53" ht="39.950000000000003" customHeight="1">
      <c r="A17" s="17">
        <v>8</v>
      </c>
      <c r="B17" s="18" t="s">
        <v>60</v>
      </c>
      <c r="C17" s="19" t="s">
        <v>61</v>
      </c>
      <c r="D17" s="147">
        <v>8</v>
      </c>
      <c r="E17" s="201">
        <v>8</v>
      </c>
      <c r="F17" s="237">
        <v>7</v>
      </c>
      <c r="I17" s="153" t="s">
        <v>47</v>
      </c>
      <c r="J17" s="153" t="s">
        <v>47</v>
      </c>
      <c r="L17" s="155">
        <v>0</v>
      </c>
      <c r="M17" s="155" t="s">
        <v>47</v>
      </c>
      <c r="T17" s="153" t="s">
        <v>47</v>
      </c>
      <c r="U17" s="153" t="s">
        <v>47</v>
      </c>
      <c r="W17" s="153" t="s">
        <v>47</v>
      </c>
      <c r="X17" s="153" t="s">
        <v>47</v>
      </c>
      <c r="Z17" s="153" t="s">
        <v>47</v>
      </c>
      <c r="AA17" s="153" t="s">
        <v>47</v>
      </c>
      <c r="AC17" s="153" t="s">
        <v>47</v>
      </c>
      <c r="AD17" s="153" t="s">
        <v>47</v>
      </c>
      <c r="AG17" s="153">
        <v>19999</v>
      </c>
      <c r="AI17" s="241">
        <v>19999</v>
      </c>
      <c r="AJ17" s="153">
        <v>5</v>
      </c>
      <c r="AK17" s="153" t="s">
        <v>47</v>
      </c>
      <c r="AL17" s="153" t="s">
        <v>47</v>
      </c>
      <c r="BA17" s="243">
        <v>8</v>
      </c>
    </row>
    <row r="18" spans="1:53" ht="39.950000000000003" customHeight="1" thickBot="1">
      <c r="A18" s="17">
        <v>9</v>
      </c>
      <c r="B18" s="18" t="s">
        <v>62</v>
      </c>
      <c r="C18" s="19" t="s">
        <v>63</v>
      </c>
      <c r="D18" s="147">
        <v>9</v>
      </c>
      <c r="E18" s="201">
        <v>9</v>
      </c>
      <c r="F18" s="237">
        <v>8</v>
      </c>
      <c r="I18" s="153" t="s">
        <v>47</v>
      </c>
      <c r="J18" s="153" t="s">
        <v>47</v>
      </c>
      <c r="T18" s="153" t="s">
        <v>47</v>
      </c>
      <c r="U18" s="153" t="s">
        <v>47</v>
      </c>
      <c r="W18" s="153" t="s">
        <v>47</v>
      </c>
      <c r="X18" s="153" t="s">
        <v>47</v>
      </c>
      <c r="Z18" s="153" t="s">
        <v>47</v>
      </c>
      <c r="AA18" s="153" t="s">
        <v>47</v>
      </c>
      <c r="AC18" s="153" t="s">
        <v>47</v>
      </c>
      <c r="AD18" s="153" t="s">
        <v>47</v>
      </c>
      <c r="AG18" s="153">
        <v>19999</v>
      </c>
      <c r="AI18" s="241">
        <v>19999</v>
      </c>
      <c r="AJ18" s="153">
        <v>5</v>
      </c>
      <c r="AK18" s="153" t="s">
        <v>47</v>
      </c>
      <c r="AL18" s="153" t="s">
        <v>47</v>
      </c>
      <c r="BA18" s="243">
        <v>9</v>
      </c>
    </row>
    <row r="19" spans="1:53">
      <c r="A19" s="122"/>
      <c r="B19" s="122"/>
      <c r="C19" s="122"/>
    </row>
    <row r="20" spans="1:53">
      <c r="A20" t="s">
        <v>77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46"/>
  <sheetViews>
    <sheetView zoomScale="90" zoomScaleNormal="90" workbookViewId="0">
      <selection activeCell="JB30" sqref="JB30"/>
    </sheetView>
  </sheetViews>
  <sheetFormatPr defaultRowHeight="12.75"/>
  <cols>
    <col min="1" max="1" width="9.140625" style="1" customWidth="1"/>
    <col min="2" max="2" width="9.85546875" style="89" hidden="1" customWidth="1"/>
    <col min="3" max="3" width="5.5703125" style="88" hidden="1" customWidth="1"/>
    <col min="4" max="4" width="27.85546875" customWidth="1"/>
    <col min="5" max="5" width="10.28515625" style="75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5" hidden="1" customWidth="1"/>
    <col min="12" max="12" width="5.7109375" style="36" hidden="1" customWidth="1"/>
    <col min="13" max="14" width="9.140625" style="85" hidden="1" customWidth="1"/>
    <col min="15" max="15" width="5.28515625" style="1" hidden="1" customWidth="1"/>
    <col min="16" max="19" width="9.140625" hidden="1" customWidth="1"/>
    <col min="20" max="20" width="9.140625" style="84" hidden="1" customWidth="1"/>
    <col min="21" max="22" width="9.140625" style="36" hidden="1" customWidth="1"/>
    <col min="23" max="23" width="9.140625" style="87" hidden="1" customWidth="1"/>
    <col min="24" max="24" width="10.140625" style="84" hidden="1" customWidth="1"/>
    <col min="25" max="25" width="9.140625" style="36" hidden="1" customWidth="1"/>
    <col min="26" max="26" width="9.140625" style="1" hidden="1" customWidth="1"/>
    <col min="27" max="27" width="9.140625" hidden="1" customWidth="1"/>
    <col min="28" max="28" width="11" style="84" hidden="1" customWidth="1"/>
    <col min="29" max="30" width="9.140625" hidden="1" customWidth="1"/>
    <col min="31" max="58" width="4.7109375" style="158" hidden="1" customWidth="1"/>
    <col min="59" max="67" width="4.7109375" hidden="1" customWidth="1"/>
    <col min="68" max="116" width="4.7109375" style="158" hidden="1" customWidth="1"/>
    <col min="117" max="148" width="4.7109375" style="161" hidden="1" customWidth="1"/>
    <col min="149" max="158" width="4.7109375" style="158" hidden="1" customWidth="1"/>
    <col min="159" max="221" width="4.7109375" style="161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179" hidden="1" customWidth="1"/>
    <col min="258" max="259" width="5.7109375" style="179" hidden="1" customWidth="1"/>
    <col min="260" max="260" width="5.7109375" hidden="1" customWidth="1"/>
    <col min="261" max="262" width="5.7109375" customWidth="1"/>
  </cols>
  <sheetData>
    <row r="1" spans="1:259" ht="30" customHeight="1">
      <c r="A1" s="276" t="s">
        <v>123</v>
      </c>
      <c r="B1" s="276"/>
      <c r="C1" s="276"/>
      <c r="D1" s="276"/>
      <c r="E1" s="276"/>
      <c r="F1" s="276"/>
      <c r="G1" s="276"/>
      <c r="H1" s="276"/>
      <c r="I1" s="276"/>
      <c r="K1" s="157"/>
      <c r="L1" s="156"/>
      <c r="M1" s="157"/>
      <c r="N1" s="157"/>
      <c r="O1" s="131"/>
      <c r="U1" s="156"/>
      <c r="V1" s="156"/>
      <c r="W1" s="156"/>
      <c r="Y1" s="156"/>
      <c r="Z1" s="131"/>
      <c r="AE1" s="158" t="s">
        <v>48</v>
      </c>
      <c r="HB1" s="181" t="s">
        <v>19</v>
      </c>
      <c r="HD1" s="161">
        <v>24</v>
      </c>
    </row>
    <row r="2" spans="1:259" ht="23.25" customHeight="1" thickBot="1">
      <c r="A2" s="280" t="s">
        <v>67</v>
      </c>
      <c r="B2" s="280"/>
      <c r="C2" s="280"/>
      <c r="D2" s="280"/>
      <c r="E2" s="280"/>
      <c r="F2" s="280"/>
      <c r="G2" s="280"/>
      <c r="H2" s="280"/>
      <c r="I2" s="280"/>
      <c r="AE2" s="158" t="s">
        <v>5</v>
      </c>
      <c r="HB2" s="275" t="s">
        <v>107</v>
      </c>
      <c r="HC2" s="275"/>
      <c r="HD2" s="275"/>
      <c r="HE2" s="275"/>
      <c r="HF2" s="161">
        <v>9</v>
      </c>
      <c r="HW2" s="275" t="s">
        <v>112</v>
      </c>
      <c r="HX2" s="275"/>
      <c r="HY2" s="275"/>
      <c r="HZ2" s="275"/>
      <c r="IA2" s="275"/>
      <c r="IB2" s="275"/>
      <c r="IC2" s="275"/>
      <c r="ID2" s="275"/>
      <c r="IE2" s="275"/>
      <c r="IF2" s="275"/>
      <c r="IG2" s="275"/>
      <c r="IH2" s="275"/>
      <c r="II2" s="275"/>
      <c r="IJ2" s="275"/>
      <c r="IK2" s="275"/>
      <c r="IL2" s="275"/>
      <c r="IM2" s="275"/>
      <c r="IN2" s="275"/>
      <c r="IO2" s="275"/>
      <c r="IP2" s="275"/>
      <c r="IQ2" s="275"/>
      <c r="IR2" s="275"/>
      <c r="IS2" s="275"/>
      <c r="IT2" s="275"/>
      <c r="IU2" s="275"/>
      <c r="IV2" s="275"/>
      <c r="IW2" s="275"/>
    </row>
    <row r="3" spans="1:259" ht="14.25" thickTop="1" thickBot="1">
      <c r="A3" s="106" t="s">
        <v>68</v>
      </c>
      <c r="D3" s="2" t="s">
        <v>69</v>
      </c>
      <c r="E3" s="76"/>
      <c r="F3" s="279"/>
      <c r="G3" s="279"/>
      <c r="H3" s="1"/>
      <c r="I3" s="1"/>
      <c r="AE3" s="235">
        <v>9</v>
      </c>
      <c r="AI3" s="158">
        <v>1</v>
      </c>
      <c r="AJ3" s="84"/>
      <c r="AK3" s="84"/>
      <c r="AL3" s="161">
        <v>2</v>
      </c>
      <c r="AM3" s="84"/>
      <c r="AN3" s="84"/>
      <c r="AO3" s="161">
        <v>3</v>
      </c>
      <c r="AP3" s="84"/>
      <c r="AQ3" s="84"/>
      <c r="AR3" s="161">
        <v>4</v>
      </c>
      <c r="AS3" s="84"/>
      <c r="AT3" s="84"/>
      <c r="AU3" s="161">
        <v>5</v>
      </c>
      <c r="AV3" s="84"/>
      <c r="AW3" s="84"/>
      <c r="AX3" s="161">
        <v>6</v>
      </c>
      <c r="AY3" s="84"/>
      <c r="AZ3" s="84"/>
      <c r="BA3" s="161">
        <v>7</v>
      </c>
      <c r="BB3" s="84"/>
      <c r="BC3" s="84"/>
      <c r="BD3" s="161">
        <v>8</v>
      </c>
      <c r="BE3" s="84"/>
      <c r="BF3" s="84"/>
      <c r="BG3" s="161">
        <v>9</v>
      </c>
      <c r="BH3" s="84"/>
      <c r="BI3" s="84"/>
      <c r="BJ3" s="161">
        <v>10</v>
      </c>
      <c r="BK3" s="84"/>
      <c r="BL3" s="84"/>
      <c r="BM3" s="161">
        <v>11</v>
      </c>
      <c r="BN3" s="84"/>
      <c r="BO3" s="84"/>
      <c r="BP3" s="161">
        <v>12</v>
      </c>
      <c r="BQ3" s="84"/>
      <c r="BR3" s="84"/>
      <c r="BS3" s="161">
        <v>13</v>
      </c>
      <c r="BV3" s="161">
        <v>14</v>
      </c>
      <c r="BW3" s="84"/>
      <c r="BX3" s="84"/>
      <c r="BY3" s="161">
        <v>15</v>
      </c>
      <c r="BZ3" s="84"/>
      <c r="CA3" s="84"/>
      <c r="CB3" s="161">
        <v>16</v>
      </c>
      <c r="CC3" s="84"/>
      <c r="CD3" s="84"/>
      <c r="CE3" s="161">
        <v>17</v>
      </c>
      <c r="CH3" s="161">
        <v>18</v>
      </c>
      <c r="CI3" s="84"/>
      <c r="CJ3" s="84"/>
      <c r="CK3" s="161">
        <v>19</v>
      </c>
      <c r="CL3" s="84"/>
      <c r="CM3" s="84"/>
      <c r="CN3" s="161">
        <v>20</v>
      </c>
      <c r="CO3" s="84"/>
      <c r="CP3" s="84"/>
      <c r="CQ3" s="161">
        <v>21</v>
      </c>
      <c r="CT3" s="161">
        <v>22</v>
      </c>
      <c r="CU3" s="84"/>
      <c r="CV3" s="84"/>
      <c r="CW3" s="161">
        <v>23</v>
      </c>
      <c r="CX3" s="84"/>
      <c r="CY3" s="84"/>
      <c r="CZ3" s="161">
        <v>24</v>
      </c>
      <c r="DA3" s="84"/>
      <c r="DB3" s="84"/>
      <c r="DC3" s="161">
        <v>25</v>
      </c>
      <c r="DF3" s="161">
        <v>26</v>
      </c>
      <c r="DG3" s="84"/>
      <c r="DH3" s="84"/>
      <c r="DI3" s="161">
        <v>27</v>
      </c>
      <c r="DJ3" s="84"/>
      <c r="DK3" s="84"/>
      <c r="DL3" s="161"/>
      <c r="DO3" s="275" t="s">
        <v>0</v>
      </c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S3" s="84"/>
      <c r="ET3" s="275" t="s">
        <v>108</v>
      </c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  <c r="FH3" s="275"/>
      <c r="FI3" s="275"/>
      <c r="FJ3" s="275"/>
      <c r="FK3" s="275"/>
      <c r="FL3" s="275"/>
      <c r="FM3" s="275"/>
      <c r="FN3" s="275"/>
      <c r="FO3" s="275"/>
      <c r="FP3" s="275"/>
      <c r="FQ3" s="275"/>
      <c r="FR3" s="275"/>
      <c r="FS3" s="275"/>
      <c r="FT3" s="275"/>
      <c r="FY3" s="275" t="s">
        <v>109</v>
      </c>
      <c r="FZ3" s="275"/>
      <c r="GA3" s="275"/>
      <c r="GB3" s="275"/>
      <c r="GC3" s="275"/>
      <c r="GD3" s="275"/>
      <c r="GE3" s="275"/>
      <c r="GF3" s="275"/>
      <c r="GG3" s="275"/>
      <c r="GH3" s="275"/>
      <c r="GI3" s="275"/>
      <c r="GJ3" s="275"/>
      <c r="GK3" s="275"/>
      <c r="GL3" s="275"/>
      <c r="GM3" s="275"/>
      <c r="GN3" s="275"/>
      <c r="GO3" s="275"/>
      <c r="GP3" s="275"/>
      <c r="GQ3" s="275"/>
      <c r="GR3" s="275"/>
      <c r="GS3" s="275"/>
      <c r="GT3" s="275"/>
      <c r="GU3" s="275"/>
      <c r="GV3" s="275"/>
      <c r="GW3" s="275"/>
      <c r="GX3" s="275"/>
      <c r="GY3" s="275"/>
      <c r="HW3" s="275" t="s">
        <v>110</v>
      </c>
      <c r="HX3" s="275"/>
      <c r="HY3" s="275"/>
      <c r="HZ3" s="275"/>
      <c r="IA3" s="275"/>
      <c r="IB3" s="275"/>
      <c r="IC3" s="275"/>
      <c r="ID3" s="275"/>
      <c r="IE3" s="275"/>
      <c r="IF3" s="275"/>
      <c r="IG3" s="275"/>
      <c r="IH3" s="275"/>
      <c r="II3" s="275"/>
      <c r="IJ3" s="275"/>
      <c r="IK3" s="275"/>
      <c r="IL3" s="275"/>
      <c r="IM3" s="275"/>
      <c r="IN3" s="275"/>
      <c r="IO3" s="275"/>
      <c r="IP3" s="275"/>
      <c r="IQ3" s="275"/>
      <c r="IR3" s="275"/>
      <c r="IS3" s="275"/>
      <c r="IT3" s="275"/>
      <c r="IU3" s="275"/>
      <c r="IV3" s="275"/>
      <c r="IW3" s="275"/>
    </row>
    <row r="4" spans="1:259" s="84" customFormat="1" ht="28.5" customHeight="1" thickTop="1">
      <c r="A4" s="98" t="s">
        <v>70</v>
      </c>
      <c r="B4" s="89"/>
      <c r="C4" s="88"/>
      <c r="D4" s="124" t="s">
        <v>71</v>
      </c>
      <c r="E4" s="97" t="s">
        <v>73</v>
      </c>
      <c r="F4" s="278" t="s">
        <v>79</v>
      </c>
      <c r="G4" s="278"/>
      <c r="H4" s="96" t="s">
        <v>80</v>
      </c>
      <c r="I4" s="98" t="s">
        <v>49</v>
      </c>
      <c r="K4" s="85" t="s">
        <v>73</v>
      </c>
      <c r="L4" s="101">
        <v>72</v>
      </c>
      <c r="M4" s="85" t="s">
        <v>4</v>
      </c>
      <c r="N4" s="85"/>
      <c r="O4" s="88"/>
      <c r="U4" s="88"/>
      <c r="V4" s="88"/>
      <c r="W4" s="88"/>
      <c r="Y4" s="88"/>
      <c r="Z4" s="88"/>
      <c r="AE4" s="158"/>
      <c r="AF4" s="158"/>
      <c r="AG4" s="158"/>
      <c r="AH4" s="158"/>
      <c r="AI4" s="136">
        <v>32</v>
      </c>
      <c r="AJ4" s="159">
        <v>32</v>
      </c>
      <c r="AK4" s="160">
        <v>32</v>
      </c>
      <c r="AL4" s="158">
        <v>31</v>
      </c>
      <c r="AM4" s="158">
        <v>31</v>
      </c>
      <c r="AN4" s="158">
        <v>31</v>
      </c>
      <c r="AO4" s="136">
        <v>30</v>
      </c>
      <c r="AP4" s="159">
        <v>30</v>
      </c>
      <c r="AQ4" s="160">
        <v>30</v>
      </c>
      <c r="AR4" s="158">
        <v>29</v>
      </c>
      <c r="AS4" s="158">
        <v>29</v>
      </c>
      <c r="AT4" s="158">
        <v>29</v>
      </c>
      <c r="AU4" s="136">
        <v>28</v>
      </c>
      <c r="AV4" s="159">
        <v>28</v>
      </c>
      <c r="AW4" s="160">
        <v>28</v>
      </c>
      <c r="AX4" s="158">
        <v>27</v>
      </c>
      <c r="AY4" s="158">
        <v>27</v>
      </c>
      <c r="AZ4" s="158">
        <v>27</v>
      </c>
      <c r="BA4" s="136">
        <v>26</v>
      </c>
      <c r="BB4" s="159">
        <v>26</v>
      </c>
      <c r="BC4" s="160">
        <v>26</v>
      </c>
      <c r="BD4" s="158">
        <v>25</v>
      </c>
      <c r="BE4" s="158">
        <v>25</v>
      </c>
      <c r="BF4" s="158">
        <v>25</v>
      </c>
      <c r="BG4" s="136">
        <v>24</v>
      </c>
      <c r="BH4" s="159">
        <v>24</v>
      </c>
      <c r="BI4" s="160">
        <v>24</v>
      </c>
      <c r="BJ4" s="158">
        <v>23</v>
      </c>
      <c r="BK4" s="158">
        <v>23</v>
      </c>
      <c r="BL4" s="158">
        <v>23</v>
      </c>
      <c r="BM4" s="136">
        <v>22</v>
      </c>
      <c r="BN4" s="159">
        <v>22</v>
      </c>
      <c r="BO4" s="160">
        <v>22</v>
      </c>
      <c r="BP4" s="158">
        <v>21</v>
      </c>
      <c r="BQ4" s="158">
        <v>21</v>
      </c>
      <c r="BR4" s="158">
        <v>21</v>
      </c>
      <c r="BS4" s="136">
        <v>20</v>
      </c>
      <c r="BT4" s="159">
        <v>20</v>
      </c>
      <c r="BU4" s="160">
        <v>20</v>
      </c>
      <c r="BV4" s="158">
        <v>19</v>
      </c>
      <c r="BW4" s="158">
        <v>19</v>
      </c>
      <c r="BX4" s="158">
        <v>19</v>
      </c>
      <c r="BY4" s="136">
        <v>18</v>
      </c>
      <c r="BZ4" s="159">
        <v>18</v>
      </c>
      <c r="CA4" s="160">
        <v>18</v>
      </c>
      <c r="CB4" s="158">
        <v>17</v>
      </c>
      <c r="CC4" s="158">
        <v>17</v>
      </c>
      <c r="CD4" s="158">
        <v>17</v>
      </c>
      <c r="CE4" s="136">
        <v>16</v>
      </c>
      <c r="CF4" s="159">
        <v>16</v>
      </c>
      <c r="CG4" s="160">
        <v>16</v>
      </c>
      <c r="CH4" s="158">
        <v>15</v>
      </c>
      <c r="CI4" s="158">
        <v>15</v>
      </c>
      <c r="CJ4" s="158">
        <v>15</v>
      </c>
      <c r="CK4" s="136">
        <v>14</v>
      </c>
      <c r="CL4" s="159">
        <v>14</v>
      </c>
      <c r="CM4" s="160">
        <v>14</v>
      </c>
      <c r="CN4" s="158">
        <v>13</v>
      </c>
      <c r="CO4" s="158">
        <v>13</v>
      </c>
      <c r="CP4" s="158">
        <v>13</v>
      </c>
      <c r="CQ4" s="136">
        <v>12</v>
      </c>
      <c r="CR4" s="159">
        <v>12</v>
      </c>
      <c r="CS4" s="160">
        <v>12</v>
      </c>
      <c r="CT4" s="158">
        <v>11</v>
      </c>
      <c r="CU4" s="158">
        <v>11</v>
      </c>
      <c r="CV4" s="158">
        <v>11</v>
      </c>
      <c r="CW4" s="136">
        <v>10</v>
      </c>
      <c r="CX4" s="159">
        <v>10</v>
      </c>
      <c r="CY4" s="160">
        <v>10</v>
      </c>
      <c r="CZ4" s="158">
        <v>9</v>
      </c>
      <c r="DA4" s="158">
        <v>9</v>
      </c>
      <c r="DB4" s="158">
        <v>9</v>
      </c>
      <c r="DC4" s="136">
        <v>8</v>
      </c>
      <c r="DD4" s="159">
        <v>8</v>
      </c>
      <c r="DE4" s="160">
        <v>8</v>
      </c>
      <c r="DF4" s="158">
        <v>7</v>
      </c>
      <c r="DG4" s="158">
        <v>7</v>
      </c>
      <c r="DH4" s="158">
        <v>7</v>
      </c>
      <c r="DI4" s="136">
        <v>6</v>
      </c>
      <c r="DJ4" s="159">
        <v>6</v>
      </c>
      <c r="DK4" s="160">
        <v>6</v>
      </c>
      <c r="DL4" s="158"/>
      <c r="DM4" s="161"/>
      <c r="DN4" s="161"/>
      <c r="DO4" s="161">
        <v>32</v>
      </c>
      <c r="DP4" s="161">
        <v>31</v>
      </c>
      <c r="DQ4" s="161">
        <v>30</v>
      </c>
      <c r="DR4" s="161">
        <v>29</v>
      </c>
      <c r="DS4" s="161">
        <v>28</v>
      </c>
      <c r="DT4" s="161">
        <v>27</v>
      </c>
      <c r="DU4" s="161">
        <v>26</v>
      </c>
      <c r="DV4" s="161">
        <v>25</v>
      </c>
      <c r="DW4" s="161">
        <v>24</v>
      </c>
      <c r="DX4" s="161">
        <v>23</v>
      </c>
      <c r="DY4" s="161">
        <v>22</v>
      </c>
      <c r="DZ4" s="161">
        <v>21</v>
      </c>
      <c r="EA4" s="161">
        <v>20</v>
      </c>
      <c r="EB4" s="161">
        <v>19</v>
      </c>
      <c r="EC4" s="161">
        <v>18</v>
      </c>
      <c r="ED4" s="161">
        <v>17</v>
      </c>
      <c r="EE4" s="161">
        <v>16</v>
      </c>
      <c r="EF4" s="161">
        <v>15</v>
      </c>
      <c r="EG4" s="161">
        <v>14</v>
      </c>
      <c r="EH4" s="161">
        <v>13</v>
      </c>
      <c r="EI4" s="161">
        <v>12</v>
      </c>
      <c r="EJ4" s="161">
        <v>11</v>
      </c>
      <c r="EK4" s="161">
        <v>10</v>
      </c>
      <c r="EL4" s="161">
        <v>9</v>
      </c>
      <c r="EM4" s="161">
        <v>8</v>
      </c>
      <c r="EN4" s="161">
        <v>7</v>
      </c>
      <c r="EO4" s="161">
        <v>6</v>
      </c>
      <c r="EP4" s="161"/>
      <c r="EQ4" s="161"/>
      <c r="ER4" s="161"/>
      <c r="ES4" s="158"/>
      <c r="ET4" s="158">
        <v>32</v>
      </c>
      <c r="EU4" s="158">
        <v>31</v>
      </c>
      <c r="EV4" s="161">
        <v>30</v>
      </c>
      <c r="EW4" s="161">
        <v>29</v>
      </c>
      <c r="EX4" s="161">
        <v>28</v>
      </c>
      <c r="EY4" s="161">
        <v>27</v>
      </c>
      <c r="EZ4" s="161">
        <v>26</v>
      </c>
      <c r="FA4" s="161">
        <v>25</v>
      </c>
      <c r="FB4" s="161">
        <v>24</v>
      </c>
      <c r="FC4" s="161">
        <v>23</v>
      </c>
      <c r="FD4" s="161">
        <v>22</v>
      </c>
      <c r="FE4" s="161">
        <v>21</v>
      </c>
      <c r="FF4" s="161">
        <v>20</v>
      </c>
      <c r="FG4" s="161">
        <v>19</v>
      </c>
      <c r="FH4" s="161">
        <v>18</v>
      </c>
      <c r="FI4" s="161">
        <v>17</v>
      </c>
      <c r="FJ4" s="161">
        <v>16</v>
      </c>
      <c r="FK4" s="161">
        <v>15</v>
      </c>
      <c r="FL4" s="161">
        <v>14</v>
      </c>
      <c r="FM4" s="161">
        <v>13</v>
      </c>
      <c r="FN4" s="161">
        <v>12</v>
      </c>
      <c r="FO4" s="161">
        <v>11</v>
      </c>
      <c r="FP4" s="161">
        <v>10</v>
      </c>
      <c r="FQ4" s="161">
        <v>9</v>
      </c>
      <c r="FR4" s="161">
        <v>8</v>
      </c>
      <c r="FS4" s="161">
        <v>7</v>
      </c>
      <c r="FT4" s="161">
        <v>6</v>
      </c>
      <c r="FU4" s="161"/>
      <c r="FV4" s="161"/>
      <c r="FW4" s="161"/>
      <c r="FX4" s="161"/>
      <c r="FY4" s="161">
        <v>32</v>
      </c>
      <c r="FZ4" s="161">
        <v>31</v>
      </c>
      <c r="GA4" s="161">
        <v>30</v>
      </c>
      <c r="GB4" s="161">
        <v>29</v>
      </c>
      <c r="GC4" s="161">
        <v>28</v>
      </c>
      <c r="GD4" s="161">
        <v>27</v>
      </c>
      <c r="GE4" s="161">
        <v>26</v>
      </c>
      <c r="GF4" s="161">
        <v>25</v>
      </c>
      <c r="GG4" s="161">
        <v>24</v>
      </c>
      <c r="GH4" s="161">
        <v>23</v>
      </c>
      <c r="GI4" s="161">
        <v>22</v>
      </c>
      <c r="GJ4" s="161">
        <v>21</v>
      </c>
      <c r="GK4" s="161">
        <v>20</v>
      </c>
      <c r="GL4" s="161">
        <v>19</v>
      </c>
      <c r="GM4" s="161">
        <v>18</v>
      </c>
      <c r="GN4" s="161">
        <v>17</v>
      </c>
      <c r="GO4" s="161">
        <v>16</v>
      </c>
      <c r="GP4" s="161">
        <v>15</v>
      </c>
      <c r="GQ4" s="161">
        <v>14</v>
      </c>
      <c r="GR4" s="161">
        <v>13</v>
      </c>
      <c r="GS4" s="161">
        <v>12</v>
      </c>
      <c r="GT4" s="161">
        <v>11</v>
      </c>
      <c r="GU4" s="161">
        <v>10</v>
      </c>
      <c r="GV4" s="161">
        <v>9</v>
      </c>
      <c r="GW4" s="161">
        <v>8</v>
      </c>
      <c r="GX4" s="161">
        <v>7</v>
      </c>
      <c r="GY4" s="161">
        <v>6</v>
      </c>
      <c r="GZ4" s="161"/>
      <c r="HA4" s="161"/>
      <c r="HB4" s="161"/>
      <c r="HC4" s="161"/>
      <c r="HD4" s="161" t="s">
        <v>18</v>
      </c>
      <c r="HE4" s="161"/>
      <c r="HF4" s="161"/>
      <c r="HG4" s="161"/>
      <c r="HH4" s="161"/>
      <c r="HI4" s="161"/>
      <c r="HJ4" s="161"/>
      <c r="HK4" s="164" t="s">
        <v>106</v>
      </c>
      <c r="HL4" s="161"/>
      <c r="HM4" s="161"/>
      <c r="HU4" s="179"/>
      <c r="HV4" s="179"/>
      <c r="HW4" s="179">
        <v>32</v>
      </c>
      <c r="HX4" s="179">
        <v>31</v>
      </c>
      <c r="HY4" s="179">
        <v>30</v>
      </c>
      <c r="HZ4" s="179">
        <v>29</v>
      </c>
      <c r="IA4" s="179">
        <v>28</v>
      </c>
      <c r="IB4" s="179">
        <v>27</v>
      </c>
      <c r="IC4" s="179">
        <v>26</v>
      </c>
      <c r="ID4" s="179">
        <v>25</v>
      </c>
      <c r="IE4" s="179">
        <v>24</v>
      </c>
      <c r="IF4" s="179">
        <v>23</v>
      </c>
      <c r="IG4" s="179">
        <v>22</v>
      </c>
      <c r="IH4" s="179">
        <v>21</v>
      </c>
      <c r="II4" s="179">
        <v>20</v>
      </c>
      <c r="IJ4" s="179">
        <v>19</v>
      </c>
      <c r="IK4" s="179">
        <v>18</v>
      </c>
      <c r="IL4" s="179">
        <v>17</v>
      </c>
      <c r="IM4" s="179">
        <v>16</v>
      </c>
      <c r="IN4" s="179">
        <v>15</v>
      </c>
      <c r="IO4" s="179">
        <v>14</v>
      </c>
      <c r="IP4" s="179">
        <v>13</v>
      </c>
      <c r="IQ4" s="179">
        <v>12</v>
      </c>
      <c r="IR4" s="179">
        <v>11</v>
      </c>
      <c r="IS4" s="179">
        <v>10</v>
      </c>
      <c r="IT4" s="179">
        <v>9</v>
      </c>
      <c r="IU4" s="179">
        <v>8</v>
      </c>
      <c r="IV4" s="179">
        <v>7</v>
      </c>
      <c r="IW4" s="179">
        <v>6</v>
      </c>
      <c r="IX4" s="179"/>
      <c r="IY4" s="179" t="s">
        <v>18</v>
      </c>
    </row>
    <row r="5" spans="1:259" s="35" customFormat="1" ht="13.5" thickBot="1">
      <c r="A5" s="86"/>
      <c r="B5" s="71"/>
      <c r="C5" s="71"/>
      <c r="D5" s="81"/>
      <c r="E5" s="82"/>
      <c r="F5" s="69"/>
      <c r="G5" s="69"/>
      <c r="H5" s="78"/>
      <c r="I5" s="59"/>
      <c r="K5" s="66"/>
      <c r="L5" s="71"/>
      <c r="M5" s="66"/>
      <c r="N5" s="281" t="s">
        <v>124</v>
      </c>
      <c r="O5" s="281"/>
      <c r="P5" s="281"/>
      <c r="Q5" s="281"/>
      <c r="R5" s="281"/>
      <c r="T5" s="51"/>
      <c r="U5" s="71"/>
      <c r="V5" s="71"/>
      <c r="W5" s="71"/>
      <c r="X5" s="51"/>
      <c r="Y5" s="71"/>
      <c r="Z5" s="86"/>
      <c r="AB5" s="51"/>
      <c r="AE5" s="159"/>
      <c r="AF5" s="159"/>
      <c r="AG5" s="159"/>
      <c r="AH5" s="159"/>
      <c r="AI5" s="136" t="s">
        <v>0</v>
      </c>
      <c r="AJ5" s="159">
        <v>1</v>
      </c>
      <c r="AK5" s="160">
        <v>2</v>
      </c>
      <c r="AL5" s="159" t="s">
        <v>0</v>
      </c>
      <c r="AM5" s="159">
        <v>1</v>
      </c>
      <c r="AN5" s="159">
        <v>2</v>
      </c>
      <c r="AO5" s="136" t="s">
        <v>0</v>
      </c>
      <c r="AP5" s="159">
        <v>1</v>
      </c>
      <c r="AQ5" s="160">
        <v>2</v>
      </c>
      <c r="AR5" s="159" t="s">
        <v>0</v>
      </c>
      <c r="AS5" s="159">
        <v>1</v>
      </c>
      <c r="AT5" s="159">
        <v>2</v>
      </c>
      <c r="AU5" s="136" t="s">
        <v>0</v>
      </c>
      <c r="AV5" s="159">
        <v>1</v>
      </c>
      <c r="AW5" s="160">
        <v>2</v>
      </c>
      <c r="AX5" s="159" t="s">
        <v>0</v>
      </c>
      <c r="AY5" s="159">
        <v>1</v>
      </c>
      <c r="AZ5" s="159">
        <v>2</v>
      </c>
      <c r="BA5" s="136" t="s">
        <v>0</v>
      </c>
      <c r="BB5" s="159">
        <v>1</v>
      </c>
      <c r="BC5" s="160">
        <v>2</v>
      </c>
      <c r="BD5" s="159" t="s">
        <v>0</v>
      </c>
      <c r="BE5" s="159">
        <v>1</v>
      </c>
      <c r="BF5" s="159">
        <v>2</v>
      </c>
      <c r="BG5" s="136" t="s">
        <v>0</v>
      </c>
      <c r="BH5" s="159">
        <v>1</v>
      </c>
      <c r="BI5" s="160">
        <v>2</v>
      </c>
      <c r="BJ5" s="159" t="s">
        <v>0</v>
      </c>
      <c r="BK5" s="159">
        <v>1</v>
      </c>
      <c r="BL5" s="159">
        <v>2</v>
      </c>
      <c r="BM5" s="136" t="s">
        <v>0</v>
      </c>
      <c r="BN5" s="159">
        <v>1</v>
      </c>
      <c r="BO5" s="160">
        <v>2</v>
      </c>
      <c r="BP5" s="159" t="s">
        <v>0</v>
      </c>
      <c r="BQ5" s="159">
        <v>1</v>
      </c>
      <c r="BR5" s="159">
        <v>2</v>
      </c>
      <c r="BS5" s="136" t="s">
        <v>0</v>
      </c>
      <c r="BT5" s="159">
        <v>1</v>
      </c>
      <c r="BU5" s="160">
        <v>2</v>
      </c>
      <c r="BV5" s="159" t="s">
        <v>0</v>
      </c>
      <c r="BW5" s="159">
        <v>1</v>
      </c>
      <c r="BX5" s="159">
        <v>2</v>
      </c>
      <c r="BY5" s="136" t="s">
        <v>0</v>
      </c>
      <c r="BZ5" s="159">
        <v>1</v>
      </c>
      <c r="CA5" s="160">
        <v>2</v>
      </c>
      <c r="CB5" s="159" t="s">
        <v>0</v>
      </c>
      <c r="CC5" s="159">
        <v>1</v>
      </c>
      <c r="CD5" s="159">
        <v>2</v>
      </c>
      <c r="CE5" s="136" t="s">
        <v>0</v>
      </c>
      <c r="CF5" s="159">
        <v>1</v>
      </c>
      <c r="CG5" s="160">
        <v>2</v>
      </c>
      <c r="CH5" s="159" t="s">
        <v>0</v>
      </c>
      <c r="CI5" s="159">
        <v>1</v>
      </c>
      <c r="CJ5" s="159">
        <v>2</v>
      </c>
      <c r="CK5" s="136" t="s">
        <v>0</v>
      </c>
      <c r="CL5" s="159">
        <v>1</v>
      </c>
      <c r="CM5" s="160">
        <v>2</v>
      </c>
      <c r="CN5" s="159" t="s">
        <v>0</v>
      </c>
      <c r="CO5" s="159">
        <v>1</v>
      </c>
      <c r="CP5" s="159">
        <v>2</v>
      </c>
      <c r="CQ5" s="136" t="s">
        <v>0</v>
      </c>
      <c r="CR5" s="159">
        <v>1</v>
      </c>
      <c r="CS5" s="160">
        <v>2</v>
      </c>
      <c r="CT5" s="159" t="s">
        <v>0</v>
      </c>
      <c r="CU5" s="159">
        <v>1</v>
      </c>
      <c r="CV5" s="159">
        <v>2</v>
      </c>
      <c r="CW5" s="136" t="s">
        <v>0</v>
      </c>
      <c r="CX5" s="159">
        <v>1</v>
      </c>
      <c r="CY5" s="160">
        <v>2</v>
      </c>
      <c r="CZ5" s="159" t="s">
        <v>0</v>
      </c>
      <c r="DA5" s="159">
        <v>1</v>
      </c>
      <c r="DB5" s="159">
        <v>2</v>
      </c>
      <c r="DC5" s="136" t="s">
        <v>0</v>
      </c>
      <c r="DD5" s="159">
        <v>1</v>
      </c>
      <c r="DE5" s="160">
        <v>2</v>
      </c>
      <c r="DF5" s="159" t="s">
        <v>0</v>
      </c>
      <c r="DG5" s="159">
        <v>1</v>
      </c>
      <c r="DH5" s="159">
        <v>2</v>
      </c>
      <c r="DI5" s="136" t="s">
        <v>0</v>
      </c>
      <c r="DJ5" s="159">
        <v>1</v>
      </c>
      <c r="DK5" s="160">
        <v>2</v>
      </c>
      <c r="DL5" s="159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59" t="s">
        <v>48</v>
      </c>
      <c r="ET5" s="159"/>
      <c r="EU5" s="159"/>
      <c r="EV5" s="159">
        <v>1</v>
      </c>
      <c r="EW5" s="159">
        <v>1</v>
      </c>
      <c r="EX5" s="159"/>
      <c r="EY5" s="159"/>
      <c r="EZ5" s="159">
        <v>1</v>
      </c>
      <c r="FA5" s="159">
        <v>1</v>
      </c>
      <c r="FB5" s="159"/>
      <c r="FC5" s="162"/>
      <c r="FD5" s="162">
        <v>1</v>
      </c>
      <c r="FE5" s="162">
        <v>1</v>
      </c>
      <c r="FF5" s="162"/>
      <c r="FG5" s="162"/>
      <c r="FH5" s="162">
        <v>1</v>
      </c>
      <c r="FI5" s="162">
        <v>1</v>
      </c>
      <c r="FJ5" s="162"/>
      <c r="FK5" s="162"/>
      <c r="FL5" s="162">
        <v>1</v>
      </c>
      <c r="FM5" s="162">
        <v>1</v>
      </c>
      <c r="FN5" s="162"/>
      <c r="FO5" s="162"/>
      <c r="FP5" s="162">
        <v>1</v>
      </c>
      <c r="FQ5" s="162">
        <v>1</v>
      </c>
      <c r="FR5" s="162"/>
      <c r="FS5" s="162"/>
      <c r="FT5" s="162"/>
      <c r="FU5" s="162"/>
      <c r="FV5" s="162"/>
      <c r="FW5" s="162"/>
      <c r="FX5" s="162" t="s">
        <v>48</v>
      </c>
      <c r="FY5" s="162"/>
      <c r="FZ5" s="162"/>
      <c r="GA5" s="162">
        <v>1</v>
      </c>
      <c r="GB5" s="162">
        <v>1</v>
      </c>
      <c r="GC5" s="162"/>
      <c r="GD5" s="162"/>
      <c r="GE5" s="162">
        <v>1</v>
      </c>
      <c r="GF5" s="162">
        <v>1</v>
      </c>
      <c r="GG5" s="162"/>
      <c r="GH5" s="162"/>
      <c r="GI5" s="162">
        <v>1</v>
      </c>
      <c r="GJ5" s="162">
        <v>1</v>
      </c>
      <c r="GK5" s="162"/>
      <c r="GL5" s="162"/>
      <c r="GM5" s="162">
        <v>1</v>
      </c>
      <c r="GN5" s="162">
        <v>1</v>
      </c>
      <c r="GO5" s="162"/>
      <c r="GP5" s="162"/>
      <c r="GQ5" s="162">
        <v>1</v>
      </c>
      <c r="GR5" s="162">
        <v>1</v>
      </c>
      <c r="GS5" s="162"/>
      <c r="GT5" s="162"/>
      <c r="GU5" s="162">
        <v>1</v>
      </c>
      <c r="GV5" s="162">
        <v>1</v>
      </c>
      <c r="GW5" s="162"/>
      <c r="GX5" s="162"/>
      <c r="GY5" s="162">
        <v>1</v>
      </c>
      <c r="GZ5" s="162"/>
      <c r="HA5" s="162"/>
      <c r="HB5" s="162"/>
      <c r="HC5" s="162"/>
      <c r="HD5" s="162"/>
      <c r="HE5" s="162" t="s">
        <v>48</v>
      </c>
      <c r="HF5" s="162">
        <v>1</v>
      </c>
      <c r="HG5" s="162">
        <v>1</v>
      </c>
      <c r="HH5" s="162"/>
      <c r="HI5" s="162"/>
      <c r="HJ5" s="162"/>
      <c r="HK5" s="162"/>
      <c r="HL5" s="162"/>
      <c r="HM5" s="162"/>
      <c r="HU5" s="180"/>
      <c r="HV5" s="180" t="s">
        <v>48</v>
      </c>
      <c r="HW5" s="180"/>
      <c r="HX5" s="180"/>
      <c r="HY5" s="180">
        <v>1</v>
      </c>
      <c r="HZ5" s="180">
        <v>1</v>
      </c>
      <c r="IA5" s="180"/>
      <c r="IB5" s="180"/>
      <c r="IC5" s="180">
        <v>1</v>
      </c>
      <c r="ID5" s="180">
        <v>1</v>
      </c>
      <c r="IE5" s="180"/>
      <c r="IF5" s="180"/>
      <c r="IG5" s="180">
        <v>1</v>
      </c>
      <c r="IH5" s="180">
        <v>1</v>
      </c>
      <c r="II5" s="180"/>
      <c r="IJ5" s="180"/>
      <c r="IK5" s="180">
        <v>1</v>
      </c>
      <c r="IL5" s="180">
        <v>1</v>
      </c>
      <c r="IM5" s="180"/>
      <c r="IN5" s="180"/>
      <c r="IO5" s="180">
        <v>1</v>
      </c>
      <c r="IP5" s="180">
        <v>1</v>
      </c>
      <c r="IQ5" s="180"/>
      <c r="IR5" s="180"/>
      <c r="IS5" s="180">
        <v>1</v>
      </c>
      <c r="IT5" s="180">
        <v>1</v>
      </c>
      <c r="IU5" s="180"/>
      <c r="IV5" s="180"/>
      <c r="IW5" s="180">
        <v>1</v>
      </c>
      <c r="IX5" s="180"/>
      <c r="IY5" s="180">
        <v>1</v>
      </c>
    </row>
    <row r="6" spans="1:259" ht="26.25" thickBot="1">
      <c r="A6" s="125" t="s">
        <v>125</v>
      </c>
      <c r="B6" s="116" t="s">
        <v>126</v>
      </c>
      <c r="C6" s="117">
        <v>41</v>
      </c>
      <c r="D6" s="118" t="s">
        <v>75</v>
      </c>
      <c r="E6" s="77" t="s">
        <v>76</v>
      </c>
      <c r="F6" s="11" t="s">
        <v>127</v>
      </c>
      <c r="G6" s="12" t="s">
        <v>0</v>
      </c>
      <c r="H6" s="13" t="s">
        <v>87</v>
      </c>
      <c r="I6" s="14" t="s">
        <v>49</v>
      </c>
      <c r="K6" s="277" t="s">
        <v>128</v>
      </c>
      <c r="L6" s="277"/>
      <c r="M6" s="36"/>
      <c r="N6" s="275" t="s">
        <v>80</v>
      </c>
      <c r="O6" s="275"/>
      <c r="Q6" s="73" t="s">
        <v>129</v>
      </c>
      <c r="R6" s="36" t="s">
        <v>130</v>
      </c>
      <c r="AA6" t="s">
        <v>52</v>
      </c>
      <c r="AC6" t="s">
        <v>131</v>
      </c>
      <c r="AH6" s="93"/>
      <c r="AI6" s="140"/>
      <c r="AJ6" s="93"/>
      <c r="AK6" s="141"/>
      <c r="AL6" s="93"/>
      <c r="AM6" s="93"/>
      <c r="AN6" s="93"/>
      <c r="AO6" s="140"/>
      <c r="AP6" s="93"/>
      <c r="AQ6" s="141"/>
      <c r="AR6" s="93"/>
      <c r="AS6" s="93"/>
      <c r="AT6" s="93"/>
      <c r="AU6" s="140"/>
      <c r="AV6" s="93"/>
      <c r="AW6" s="141"/>
      <c r="AX6" s="93"/>
      <c r="AY6" s="93"/>
      <c r="AZ6" s="93"/>
      <c r="BA6" s="140"/>
      <c r="BB6" s="93"/>
      <c r="BC6" s="141"/>
      <c r="BD6" s="93"/>
      <c r="BE6" s="93"/>
      <c r="BF6" s="93"/>
      <c r="BG6" s="140"/>
      <c r="BH6" s="93"/>
      <c r="BI6" s="141"/>
      <c r="BJ6" s="93"/>
      <c r="BK6" s="93"/>
      <c r="BL6" s="93"/>
      <c r="BM6" s="140"/>
      <c r="BN6" s="93"/>
      <c r="BO6" s="141"/>
      <c r="BP6" s="93"/>
      <c r="BQ6" s="93"/>
      <c r="BR6" s="93"/>
      <c r="BS6" s="140"/>
      <c r="BT6" s="93"/>
      <c r="BU6" s="141"/>
      <c r="BV6" s="93"/>
      <c r="BW6" s="93"/>
      <c r="BX6" s="93"/>
      <c r="BY6" s="140"/>
      <c r="BZ6" s="93"/>
      <c r="CA6" s="141"/>
      <c r="CB6" s="93"/>
      <c r="CC6" s="93"/>
      <c r="CD6" s="93"/>
      <c r="CE6" s="140"/>
      <c r="CF6" s="93"/>
      <c r="CG6" s="141"/>
      <c r="CH6" s="93"/>
      <c r="CI6" s="93"/>
      <c r="CJ6" s="93"/>
      <c r="CK6" s="140"/>
      <c r="CL6" s="93"/>
      <c r="CM6" s="141"/>
      <c r="CN6" s="93"/>
      <c r="CO6" s="93"/>
      <c r="CP6" s="93"/>
      <c r="CQ6" s="140"/>
      <c r="CR6" s="93"/>
      <c r="CS6" s="141"/>
      <c r="CT6" s="93"/>
      <c r="CU6" s="93"/>
      <c r="CV6" s="93"/>
      <c r="CW6" s="140"/>
      <c r="CX6" s="93"/>
      <c r="CY6" s="141"/>
      <c r="CZ6" s="93"/>
      <c r="DA6" s="93"/>
      <c r="DB6" s="93"/>
      <c r="DC6" s="140"/>
      <c r="DD6" s="93"/>
      <c r="DE6" s="141"/>
      <c r="DF6" s="93"/>
      <c r="DG6" s="93"/>
      <c r="DH6" s="93"/>
      <c r="DI6" s="140"/>
      <c r="DJ6" s="93"/>
      <c r="DK6" s="141"/>
      <c r="DO6" s="161">
        <v>1</v>
      </c>
      <c r="DP6" s="161">
        <v>2</v>
      </c>
      <c r="DQ6" s="161">
        <v>3</v>
      </c>
      <c r="DR6" s="161">
        <v>4</v>
      </c>
      <c r="DS6" s="161">
        <v>5</v>
      </c>
      <c r="DT6" s="161">
        <v>6</v>
      </c>
      <c r="DU6" s="161">
        <v>7</v>
      </c>
      <c r="DV6" s="161">
        <v>8</v>
      </c>
      <c r="DW6" s="161">
        <v>9</v>
      </c>
      <c r="DX6" s="161">
        <v>10</v>
      </c>
      <c r="DY6" s="161">
        <v>11</v>
      </c>
      <c r="DZ6" s="161">
        <v>12</v>
      </c>
      <c r="EA6" s="161">
        <v>13</v>
      </c>
      <c r="EB6" s="161">
        <v>14</v>
      </c>
      <c r="EC6" s="161">
        <v>15</v>
      </c>
      <c r="ED6" s="161">
        <v>16</v>
      </c>
      <c r="EE6" s="161">
        <v>17</v>
      </c>
      <c r="EF6" s="161">
        <v>18</v>
      </c>
      <c r="EG6" s="161">
        <v>19</v>
      </c>
      <c r="EH6" s="161">
        <v>20</v>
      </c>
      <c r="EI6" s="161">
        <v>21</v>
      </c>
      <c r="EJ6" s="161">
        <v>22</v>
      </c>
      <c r="EK6" s="161">
        <v>23</v>
      </c>
      <c r="EL6" s="161">
        <v>24</v>
      </c>
      <c r="EM6" s="161">
        <v>25</v>
      </c>
      <c r="EN6" s="161">
        <v>26</v>
      </c>
      <c r="EO6" s="161">
        <v>27</v>
      </c>
      <c r="ET6" s="158">
        <v>1</v>
      </c>
      <c r="EU6" s="158">
        <v>2</v>
      </c>
      <c r="EV6" s="161">
        <v>3</v>
      </c>
      <c r="EW6" s="161">
        <v>4</v>
      </c>
      <c r="EX6" s="161">
        <v>5</v>
      </c>
      <c r="EY6" s="161">
        <v>6</v>
      </c>
      <c r="EZ6" s="161">
        <v>7</v>
      </c>
      <c r="FA6" s="161">
        <v>8</v>
      </c>
      <c r="FB6" s="161">
        <v>9</v>
      </c>
      <c r="FC6" s="161">
        <v>10</v>
      </c>
      <c r="FD6" s="161">
        <v>11</v>
      </c>
      <c r="FE6" s="161">
        <v>12</v>
      </c>
      <c r="FF6" s="161">
        <v>13</v>
      </c>
      <c r="FG6" s="161">
        <v>14</v>
      </c>
      <c r="FH6" s="161">
        <v>15</v>
      </c>
      <c r="FI6" s="161">
        <v>16</v>
      </c>
      <c r="FJ6" s="161">
        <v>17</v>
      </c>
      <c r="FK6" s="161">
        <v>18</v>
      </c>
      <c r="FL6" s="161">
        <v>19</v>
      </c>
      <c r="FM6" s="161">
        <v>20</v>
      </c>
      <c r="FN6" s="161">
        <v>21</v>
      </c>
      <c r="FO6" s="161">
        <v>22</v>
      </c>
      <c r="FP6" s="161">
        <v>23</v>
      </c>
      <c r="FQ6" s="161">
        <v>24</v>
      </c>
      <c r="FR6" s="161">
        <v>25</v>
      </c>
      <c r="FS6" s="161">
        <v>26</v>
      </c>
      <c r="FT6" s="161">
        <v>27</v>
      </c>
      <c r="FY6" s="161">
        <v>1</v>
      </c>
      <c r="FZ6" s="161">
        <v>2</v>
      </c>
      <c r="GA6" s="161">
        <v>3</v>
      </c>
      <c r="GB6" s="161">
        <v>4</v>
      </c>
      <c r="GC6" s="161">
        <v>5</v>
      </c>
      <c r="GD6" s="161">
        <v>6</v>
      </c>
      <c r="GE6" s="161">
        <v>7</v>
      </c>
      <c r="GF6" s="161">
        <v>8</v>
      </c>
      <c r="GG6" s="161">
        <v>9</v>
      </c>
      <c r="GH6" s="161">
        <v>10</v>
      </c>
      <c r="GI6" s="161">
        <v>11</v>
      </c>
      <c r="GJ6" s="161">
        <v>12</v>
      </c>
      <c r="GK6" s="161">
        <v>13</v>
      </c>
      <c r="GL6" s="161">
        <v>14</v>
      </c>
      <c r="GM6" s="161">
        <v>15</v>
      </c>
      <c r="GN6" s="161">
        <v>16</v>
      </c>
      <c r="GO6" s="161">
        <v>17</v>
      </c>
      <c r="GP6" s="161">
        <v>18</v>
      </c>
      <c r="GQ6" s="161">
        <v>19</v>
      </c>
      <c r="GR6" s="161">
        <v>20</v>
      </c>
      <c r="GS6" s="161">
        <v>21</v>
      </c>
      <c r="GT6" s="161">
        <v>22</v>
      </c>
      <c r="GU6" s="161">
        <v>23</v>
      </c>
      <c r="GV6" s="161">
        <v>24</v>
      </c>
      <c r="GW6" s="161">
        <v>25</v>
      </c>
      <c r="GX6" s="161">
        <v>26</v>
      </c>
      <c r="GY6" s="161">
        <v>27</v>
      </c>
      <c r="HE6" s="161" t="s">
        <v>0</v>
      </c>
      <c r="HF6" s="161">
        <v>1</v>
      </c>
      <c r="HG6" s="161">
        <v>2</v>
      </c>
      <c r="HK6" s="161" t="s">
        <v>0</v>
      </c>
      <c r="HL6" s="161">
        <v>1</v>
      </c>
      <c r="HM6" s="161">
        <v>2</v>
      </c>
      <c r="HW6" s="179">
        <v>1</v>
      </c>
      <c r="HX6" s="93">
        <v>2</v>
      </c>
      <c r="HY6" s="179">
        <v>3</v>
      </c>
      <c r="HZ6" s="179">
        <v>4</v>
      </c>
      <c r="IA6" s="179">
        <v>5</v>
      </c>
      <c r="IB6" s="179">
        <v>6</v>
      </c>
      <c r="IC6" s="179">
        <v>7</v>
      </c>
      <c r="ID6" s="179">
        <v>8</v>
      </c>
      <c r="IE6" s="179">
        <v>9</v>
      </c>
      <c r="IF6" s="179">
        <v>10</v>
      </c>
      <c r="IG6" s="179">
        <v>11</v>
      </c>
      <c r="IH6" s="179">
        <v>12</v>
      </c>
      <c r="II6" s="179">
        <v>13</v>
      </c>
      <c r="IJ6" s="179">
        <v>14</v>
      </c>
      <c r="IK6" s="179">
        <v>15</v>
      </c>
      <c r="IL6" s="179">
        <v>16</v>
      </c>
      <c r="IM6" s="179">
        <v>17</v>
      </c>
      <c r="IN6" s="179">
        <v>18</v>
      </c>
      <c r="IO6" s="179">
        <v>19</v>
      </c>
      <c r="IP6" s="179">
        <v>20</v>
      </c>
      <c r="IQ6" s="179">
        <v>21</v>
      </c>
      <c r="IR6" s="179">
        <v>22</v>
      </c>
      <c r="IS6" s="179">
        <v>23</v>
      </c>
      <c r="IT6" s="179">
        <v>24</v>
      </c>
      <c r="IU6" s="179">
        <v>25</v>
      </c>
      <c r="IV6" s="179">
        <v>26</v>
      </c>
      <c r="IW6" s="179">
        <v>27</v>
      </c>
    </row>
    <row r="7" spans="1:259" ht="15.95" customHeight="1" thickTop="1">
      <c r="A7" s="270">
        <v>1</v>
      </c>
      <c r="B7" s="114" t="s">
        <v>52</v>
      </c>
      <c r="C7" s="112">
        <v>72</v>
      </c>
      <c r="D7" s="271" t="s">
        <v>53</v>
      </c>
      <c r="E7" s="272" t="s">
        <v>50</v>
      </c>
      <c r="F7" s="272">
        <v>2002</v>
      </c>
      <c r="G7" s="273">
        <v>4</v>
      </c>
      <c r="H7" s="113">
        <v>71.599999999999994</v>
      </c>
      <c r="I7" s="104" t="s">
        <v>49</v>
      </c>
      <c r="K7" s="100" t="s">
        <v>132</v>
      </c>
      <c r="L7" s="90" t="s">
        <v>47</v>
      </c>
      <c r="N7" s="85" t="s">
        <v>49</v>
      </c>
      <c r="O7" s="103" t="s">
        <v>14</v>
      </c>
      <c r="Q7" s="87" t="s">
        <v>133</v>
      </c>
      <c r="R7" s="87" t="s">
        <v>24</v>
      </c>
      <c r="T7" s="84" t="s">
        <v>134</v>
      </c>
      <c r="U7" s="87" t="s">
        <v>47</v>
      </c>
      <c r="V7" s="87" t="s">
        <v>47</v>
      </c>
      <c r="W7" s="242"/>
      <c r="X7" s="84" t="s">
        <v>49</v>
      </c>
      <c r="Y7" s="36">
        <v>1</v>
      </c>
      <c r="Z7" s="1">
        <v>0</v>
      </c>
      <c r="AA7" t="s">
        <v>47</v>
      </c>
      <c r="AB7" s="84" t="s">
        <v>11</v>
      </c>
      <c r="AC7" t="s">
        <v>47</v>
      </c>
      <c r="AE7" s="158">
        <v>1</v>
      </c>
      <c r="AF7" s="158">
        <v>1</v>
      </c>
      <c r="AH7" s="95">
        <v>1</v>
      </c>
      <c r="AI7" s="138">
        <v>1</v>
      </c>
      <c r="AJ7" s="95">
        <v>2</v>
      </c>
      <c r="AK7" s="139">
        <v>3</v>
      </c>
      <c r="AL7" s="95">
        <v>1</v>
      </c>
      <c r="AM7" s="95">
        <v>2</v>
      </c>
      <c r="AN7" s="139">
        <v>3</v>
      </c>
      <c r="AO7" s="138">
        <v>1</v>
      </c>
      <c r="AP7" s="95">
        <v>2</v>
      </c>
      <c r="AQ7" s="139">
        <v>15</v>
      </c>
      <c r="AR7" s="95">
        <v>1</v>
      </c>
      <c r="AS7" s="95">
        <v>2</v>
      </c>
      <c r="AT7" s="139">
        <v>15</v>
      </c>
      <c r="AU7" s="138">
        <v>1</v>
      </c>
      <c r="AV7" s="95">
        <v>2</v>
      </c>
      <c r="AW7" s="139">
        <v>3</v>
      </c>
      <c r="AX7" s="207">
        <v>1</v>
      </c>
      <c r="AY7" s="208">
        <v>2</v>
      </c>
      <c r="AZ7" s="209">
        <v>3</v>
      </c>
      <c r="BA7" s="138">
        <v>1</v>
      </c>
      <c r="BB7" s="95">
        <v>2</v>
      </c>
      <c r="BC7" s="139">
        <v>13</v>
      </c>
      <c r="BD7" s="95">
        <v>1</v>
      </c>
      <c r="BE7" s="95">
        <v>2</v>
      </c>
      <c r="BF7" s="139">
        <v>13</v>
      </c>
      <c r="BG7" s="138">
        <v>1</v>
      </c>
      <c r="BH7" s="95">
        <v>2</v>
      </c>
      <c r="BI7" s="139">
        <v>3</v>
      </c>
      <c r="BJ7" s="138">
        <v>1</v>
      </c>
      <c r="BK7" s="95">
        <v>2</v>
      </c>
      <c r="BL7" s="95">
        <v>3</v>
      </c>
      <c r="BM7" s="138">
        <v>1</v>
      </c>
      <c r="BN7" s="95">
        <v>2</v>
      </c>
      <c r="BO7" s="139">
        <v>11</v>
      </c>
      <c r="BP7" s="95">
        <v>1</v>
      </c>
      <c r="BQ7" s="95">
        <v>2</v>
      </c>
      <c r="BR7" s="139">
        <v>11</v>
      </c>
      <c r="BS7" s="138">
        <v>1</v>
      </c>
      <c r="BT7" s="95">
        <v>2</v>
      </c>
      <c r="BU7" s="139">
        <v>3</v>
      </c>
      <c r="BV7" s="207">
        <v>1</v>
      </c>
      <c r="BW7" s="208">
        <v>2</v>
      </c>
      <c r="BX7" s="209">
        <v>3</v>
      </c>
      <c r="BY7" s="138">
        <v>1</v>
      </c>
      <c r="BZ7" s="95">
        <v>2</v>
      </c>
      <c r="CA7" s="139">
        <v>9</v>
      </c>
      <c r="CB7" s="95">
        <v>1</v>
      </c>
      <c r="CC7" s="95">
        <v>2</v>
      </c>
      <c r="CD7" s="139">
        <v>9</v>
      </c>
      <c r="CE7" s="138">
        <v>1</v>
      </c>
      <c r="CF7" s="95">
        <v>2</v>
      </c>
      <c r="CG7" s="139">
        <v>3</v>
      </c>
      <c r="CH7" s="95">
        <v>1</v>
      </c>
      <c r="CI7" s="95">
        <v>2</v>
      </c>
      <c r="CJ7" s="139">
        <v>3</v>
      </c>
      <c r="CK7" s="138">
        <v>1</v>
      </c>
      <c r="CL7" s="95">
        <v>2</v>
      </c>
      <c r="CM7" s="139">
        <v>7</v>
      </c>
      <c r="CN7" s="138">
        <v>1</v>
      </c>
      <c r="CO7" s="95">
        <v>2</v>
      </c>
      <c r="CP7" s="95">
        <v>7</v>
      </c>
      <c r="CQ7" s="138">
        <v>1</v>
      </c>
      <c r="CR7" s="95">
        <v>2</v>
      </c>
      <c r="CS7" s="139">
        <v>3</v>
      </c>
      <c r="CT7" s="95">
        <v>1</v>
      </c>
      <c r="CU7" s="95">
        <v>2</v>
      </c>
      <c r="CV7" s="139">
        <v>3</v>
      </c>
      <c r="CW7" s="138">
        <v>1</v>
      </c>
      <c r="CX7" s="95">
        <v>2</v>
      </c>
      <c r="CY7" s="139">
        <v>5</v>
      </c>
      <c r="CZ7" s="138">
        <v>1</v>
      </c>
      <c r="DA7" s="95">
        <v>2</v>
      </c>
      <c r="DB7" s="95">
        <v>5</v>
      </c>
      <c r="DC7" s="138">
        <v>1</v>
      </c>
      <c r="DD7" s="95">
        <v>2</v>
      </c>
      <c r="DE7" s="139">
        <v>3</v>
      </c>
      <c r="DF7" s="138">
        <v>1</v>
      </c>
      <c r="DG7" s="95">
        <v>2</v>
      </c>
      <c r="DH7" s="95">
        <v>3</v>
      </c>
      <c r="DI7" s="138">
        <v>1</v>
      </c>
      <c r="DJ7" s="95">
        <v>2</v>
      </c>
      <c r="DK7" s="139">
        <v>3</v>
      </c>
      <c r="DN7" s="161">
        <v>1</v>
      </c>
      <c r="DO7" s="138">
        <v>1</v>
      </c>
      <c r="DP7" s="95">
        <v>1</v>
      </c>
      <c r="DQ7" s="95">
        <v>1</v>
      </c>
      <c r="DR7" s="95">
        <v>1</v>
      </c>
      <c r="DS7" s="95">
        <v>1</v>
      </c>
      <c r="DT7" s="95">
        <v>1</v>
      </c>
      <c r="DU7" s="95">
        <v>1</v>
      </c>
      <c r="DV7" s="95">
        <v>1</v>
      </c>
      <c r="DW7" s="95">
        <v>1</v>
      </c>
      <c r="DX7" s="95">
        <v>1</v>
      </c>
      <c r="DY7" s="95">
        <v>1</v>
      </c>
      <c r="DZ7" s="95">
        <v>1</v>
      </c>
      <c r="EA7" s="95">
        <v>1</v>
      </c>
      <c r="EB7" s="95">
        <v>1</v>
      </c>
      <c r="EC7" s="95">
        <v>1</v>
      </c>
      <c r="ED7" s="95">
        <v>1</v>
      </c>
      <c r="EE7" s="95">
        <v>1</v>
      </c>
      <c r="EF7" s="95">
        <v>1</v>
      </c>
      <c r="EG7" s="95">
        <v>1</v>
      </c>
      <c r="EH7" s="95">
        <v>1</v>
      </c>
      <c r="EI7" s="95">
        <v>1</v>
      </c>
      <c r="EJ7" s="95">
        <v>1</v>
      </c>
      <c r="EK7" s="95">
        <v>1</v>
      </c>
      <c r="EL7" s="95">
        <v>1</v>
      </c>
      <c r="EM7" s="95">
        <v>1</v>
      </c>
      <c r="EN7" s="95">
        <v>1</v>
      </c>
      <c r="EO7" s="139">
        <v>1</v>
      </c>
      <c r="ES7" s="158">
        <v>1</v>
      </c>
      <c r="ET7" s="138">
        <v>2</v>
      </c>
      <c r="EU7" s="95">
        <v>2</v>
      </c>
      <c r="EV7" s="95">
        <v>2</v>
      </c>
      <c r="EW7" s="95">
        <v>2</v>
      </c>
      <c r="EX7" s="95">
        <v>2</v>
      </c>
      <c r="EY7" s="95">
        <v>2</v>
      </c>
      <c r="EZ7" s="95">
        <v>2</v>
      </c>
      <c r="FA7" s="95">
        <v>2</v>
      </c>
      <c r="FB7" s="95">
        <v>2</v>
      </c>
      <c r="FC7" s="95">
        <v>2</v>
      </c>
      <c r="FD7" s="95">
        <v>2</v>
      </c>
      <c r="FE7" s="95">
        <v>2</v>
      </c>
      <c r="FF7" s="95">
        <v>2</v>
      </c>
      <c r="FG7" s="95">
        <v>2</v>
      </c>
      <c r="FH7" s="95">
        <v>2</v>
      </c>
      <c r="FI7" s="95">
        <v>2</v>
      </c>
      <c r="FJ7" s="95">
        <v>2</v>
      </c>
      <c r="FK7" s="95">
        <v>2</v>
      </c>
      <c r="FL7" s="95">
        <v>2</v>
      </c>
      <c r="FM7" s="95">
        <v>2</v>
      </c>
      <c r="FN7" s="95">
        <v>2</v>
      </c>
      <c r="FO7" s="95">
        <v>2</v>
      </c>
      <c r="FP7" s="95">
        <v>2</v>
      </c>
      <c r="FQ7" s="95">
        <v>2</v>
      </c>
      <c r="FR7" s="95">
        <v>2</v>
      </c>
      <c r="FS7" s="95">
        <v>2</v>
      </c>
      <c r="FT7" s="139">
        <v>2</v>
      </c>
      <c r="FX7" s="161">
        <v>1</v>
      </c>
      <c r="FY7" s="138">
        <v>3</v>
      </c>
      <c r="FZ7" s="95">
        <v>3</v>
      </c>
      <c r="GA7" s="95">
        <v>15</v>
      </c>
      <c r="GB7" s="95">
        <v>15</v>
      </c>
      <c r="GC7" s="95">
        <v>3</v>
      </c>
      <c r="GD7" s="95">
        <v>3</v>
      </c>
      <c r="GE7" s="95">
        <v>13</v>
      </c>
      <c r="GF7" s="95">
        <v>13</v>
      </c>
      <c r="GG7" s="95">
        <v>3</v>
      </c>
      <c r="GH7" s="95">
        <v>3</v>
      </c>
      <c r="GI7" s="95">
        <v>11</v>
      </c>
      <c r="GJ7" s="95">
        <v>11</v>
      </c>
      <c r="GK7" s="95">
        <v>3</v>
      </c>
      <c r="GL7" s="95">
        <v>3</v>
      </c>
      <c r="GM7" s="95">
        <v>9</v>
      </c>
      <c r="GN7" s="95">
        <v>9</v>
      </c>
      <c r="GO7" s="95">
        <v>3</v>
      </c>
      <c r="GP7" s="95">
        <v>3</v>
      </c>
      <c r="GQ7" s="95">
        <v>7</v>
      </c>
      <c r="GR7" s="95">
        <v>7</v>
      </c>
      <c r="GS7" s="95">
        <v>3</v>
      </c>
      <c r="GT7" s="95">
        <v>3</v>
      </c>
      <c r="GU7" s="95">
        <v>5</v>
      </c>
      <c r="GV7" s="95">
        <v>5</v>
      </c>
      <c r="GW7" s="95">
        <v>3</v>
      </c>
      <c r="GX7" s="95">
        <v>3</v>
      </c>
      <c r="GY7" s="139">
        <v>3</v>
      </c>
      <c r="HD7" s="161">
        <v>1</v>
      </c>
      <c r="HE7" s="161">
        <v>1</v>
      </c>
      <c r="HF7" s="161">
        <v>2</v>
      </c>
      <c r="HG7" s="161">
        <v>5</v>
      </c>
      <c r="HJ7" s="161">
        <v>1</v>
      </c>
      <c r="HK7" s="166">
        <v>1</v>
      </c>
      <c r="HL7" s="121">
        <v>2</v>
      </c>
      <c r="HM7" s="167">
        <v>5</v>
      </c>
      <c r="HQ7" s="173" t="s">
        <v>53</v>
      </c>
      <c r="HR7" s="174" t="s">
        <v>50</v>
      </c>
      <c r="HU7" s="179">
        <v>1</v>
      </c>
      <c r="HV7" s="179">
        <v>1</v>
      </c>
      <c r="HW7" s="182">
        <v>1</v>
      </c>
      <c r="HX7" s="183">
        <v>1</v>
      </c>
      <c r="HY7" s="183">
        <v>14</v>
      </c>
      <c r="HZ7" s="183">
        <v>14</v>
      </c>
      <c r="IA7" s="183">
        <v>1</v>
      </c>
      <c r="IB7" s="183">
        <v>1</v>
      </c>
      <c r="IC7" s="183">
        <v>12</v>
      </c>
      <c r="ID7" s="183">
        <v>12</v>
      </c>
      <c r="IE7" s="183">
        <v>1</v>
      </c>
      <c r="IF7" s="183">
        <v>1</v>
      </c>
      <c r="IG7" s="183">
        <v>10</v>
      </c>
      <c r="IH7" s="183">
        <v>10</v>
      </c>
      <c r="II7" s="183">
        <v>1</v>
      </c>
      <c r="IJ7" s="183">
        <v>1</v>
      </c>
      <c r="IK7" s="183">
        <v>8</v>
      </c>
      <c r="IL7" s="183">
        <v>8</v>
      </c>
      <c r="IM7" s="183">
        <v>1</v>
      </c>
      <c r="IN7" s="183">
        <v>1</v>
      </c>
      <c r="IO7" s="183">
        <v>6</v>
      </c>
      <c r="IP7" s="183">
        <v>6</v>
      </c>
      <c r="IQ7" s="183">
        <v>1</v>
      </c>
      <c r="IR7" s="183">
        <v>1</v>
      </c>
      <c r="IS7" s="183">
        <v>4</v>
      </c>
      <c r="IT7" s="183">
        <v>4</v>
      </c>
      <c r="IU7" s="183">
        <v>1</v>
      </c>
      <c r="IV7" s="183">
        <v>1</v>
      </c>
      <c r="IW7" s="184">
        <v>2</v>
      </c>
      <c r="IY7" s="179">
        <v>4</v>
      </c>
    </row>
    <row r="8" spans="1:259" ht="15.95" customHeight="1">
      <c r="A8" s="270">
        <v>2</v>
      </c>
      <c r="B8" s="114" t="s">
        <v>52</v>
      </c>
      <c r="C8" s="112">
        <v>72</v>
      </c>
      <c r="D8" s="271" t="s">
        <v>54</v>
      </c>
      <c r="E8" s="272" t="s">
        <v>55</v>
      </c>
      <c r="F8" s="272">
        <v>2002</v>
      </c>
      <c r="G8" s="273">
        <v>10</v>
      </c>
      <c r="H8" s="113">
        <v>70.599999999999994</v>
      </c>
      <c r="I8" s="104" t="s">
        <v>49</v>
      </c>
      <c r="K8" s="85" t="s">
        <v>135</v>
      </c>
      <c r="L8" s="71" t="s">
        <v>14</v>
      </c>
      <c r="N8" s="85" t="s">
        <v>136</v>
      </c>
      <c r="O8" s="103" t="s">
        <v>47</v>
      </c>
      <c r="T8" s="84" t="s">
        <v>133</v>
      </c>
      <c r="U8" s="87">
        <v>1</v>
      </c>
      <c r="V8" s="87">
        <v>1</v>
      </c>
      <c r="W8" s="242"/>
      <c r="X8" s="84" t="s">
        <v>136</v>
      </c>
      <c r="Y8" s="36">
        <v>0</v>
      </c>
      <c r="Z8" s="1">
        <v>1</v>
      </c>
      <c r="AA8" t="s">
        <v>135</v>
      </c>
      <c r="AB8" s="84" t="s">
        <v>52</v>
      </c>
      <c r="AC8" t="s">
        <v>52</v>
      </c>
      <c r="AE8" s="158">
        <v>1</v>
      </c>
      <c r="AF8" s="158">
        <v>2</v>
      </c>
      <c r="AH8" s="158">
        <v>2</v>
      </c>
      <c r="AI8" s="136">
        <v>2</v>
      </c>
      <c r="AJ8" s="159">
        <v>1</v>
      </c>
      <c r="AK8" s="160">
        <v>4</v>
      </c>
      <c r="AL8" s="158">
        <v>2</v>
      </c>
      <c r="AM8" s="158">
        <v>1</v>
      </c>
      <c r="AN8" s="160">
        <v>4</v>
      </c>
      <c r="AO8" s="136">
        <v>2</v>
      </c>
      <c r="AP8" s="161">
        <v>1</v>
      </c>
      <c r="AQ8" s="160">
        <v>3</v>
      </c>
      <c r="AR8" s="158">
        <v>2</v>
      </c>
      <c r="AS8" s="161">
        <v>1</v>
      </c>
      <c r="AT8" s="160">
        <v>3</v>
      </c>
      <c r="AU8" s="136">
        <v>2</v>
      </c>
      <c r="AV8" s="161">
        <v>1</v>
      </c>
      <c r="AW8" s="160">
        <v>4</v>
      </c>
      <c r="AX8" s="210">
        <v>2</v>
      </c>
      <c r="AY8" s="206">
        <v>1</v>
      </c>
      <c r="AZ8" s="211">
        <v>4</v>
      </c>
      <c r="BA8" s="136">
        <v>2</v>
      </c>
      <c r="BB8" s="161">
        <v>1</v>
      </c>
      <c r="BC8" s="160">
        <v>3</v>
      </c>
      <c r="BD8" s="158">
        <v>2</v>
      </c>
      <c r="BE8" s="161">
        <v>1</v>
      </c>
      <c r="BF8" s="160">
        <v>3</v>
      </c>
      <c r="BG8" s="136">
        <v>2</v>
      </c>
      <c r="BH8" s="161">
        <v>1</v>
      </c>
      <c r="BI8" s="160">
        <v>4</v>
      </c>
      <c r="BJ8" s="136">
        <v>2</v>
      </c>
      <c r="BK8" s="161">
        <v>1</v>
      </c>
      <c r="BL8" s="158">
        <v>4</v>
      </c>
      <c r="BM8" s="136">
        <v>2</v>
      </c>
      <c r="BN8" s="161">
        <v>1</v>
      </c>
      <c r="BO8" s="160">
        <v>3</v>
      </c>
      <c r="BP8" s="158">
        <v>2</v>
      </c>
      <c r="BQ8" s="161">
        <v>1</v>
      </c>
      <c r="BR8" s="160">
        <v>3</v>
      </c>
      <c r="BS8" s="136">
        <v>2</v>
      </c>
      <c r="BT8" s="161">
        <v>1</v>
      </c>
      <c r="BU8" s="160">
        <v>4</v>
      </c>
      <c r="BV8" s="210">
        <v>2</v>
      </c>
      <c r="BW8" s="206">
        <v>1</v>
      </c>
      <c r="BX8" s="211">
        <v>4</v>
      </c>
      <c r="BY8" s="136">
        <v>2</v>
      </c>
      <c r="BZ8" s="161">
        <v>1</v>
      </c>
      <c r="CA8" s="160">
        <v>3</v>
      </c>
      <c r="CB8" s="158">
        <v>2</v>
      </c>
      <c r="CC8" s="161">
        <v>1</v>
      </c>
      <c r="CD8" s="160">
        <v>3</v>
      </c>
      <c r="CE8" s="136">
        <v>2</v>
      </c>
      <c r="CF8" s="161">
        <v>1</v>
      </c>
      <c r="CG8" s="160">
        <v>4</v>
      </c>
      <c r="CH8" s="158">
        <v>2</v>
      </c>
      <c r="CI8" s="161">
        <v>1</v>
      </c>
      <c r="CJ8" s="160">
        <v>4</v>
      </c>
      <c r="CK8" s="136">
        <v>2</v>
      </c>
      <c r="CL8" s="161">
        <v>1</v>
      </c>
      <c r="CM8" s="160">
        <v>3</v>
      </c>
      <c r="CN8" s="136">
        <v>2</v>
      </c>
      <c r="CO8" s="161">
        <v>1</v>
      </c>
      <c r="CP8" s="158">
        <v>3</v>
      </c>
      <c r="CQ8" s="136">
        <v>2</v>
      </c>
      <c r="CR8" s="161">
        <v>1</v>
      </c>
      <c r="CS8" s="160">
        <v>5</v>
      </c>
      <c r="CT8" s="158">
        <v>2</v>
      </c>
      <c r="CU8" s="158">
        <v>1</v>
      </c>
      <c r="CV8" s="160">
        <v>5</v>
      </c>
      <c r="CW8" s="136">
        <v>2</v>
      </c>
      <c r="CX8" s="161">
        <v>1</v>
      </c>
      <c r="CY8" s="160">
        <v>3</v>
      </c>
      <c r="CZ8" s="136">
        <v>2</v>
      </c>
      <c r="DA8" s="161">
        <v>1</v>
      </c>
      <c r="DB8" s="158">
        <v>3</v>
      </c>
      <c r="DC8" s="136">
        <v>2</v>
      </c>
      <c r="DD8" s="161">
        <v>1</v>
      </c>
      <c r="DE8" s="160">
        <v>4</v>
      </c>
      <c r="DF8" s="136">
        <v>2</v>
      </c>
      <c r="DG8" s="158">
        <v>1</v>
      </c>
      <c r="DH8" s="158">
        <v>4</v>
      </c>
      <c r="DI8" s="136">
        <v>2</v>
      </c>
      <c r="DJ8" s="159">
        <v>1</v>
      </c>
      <c r="DK8" s="160" t="s">
        <v>48</v>
      </c>
      <c r="DN8" s="161">
        <v>2</v>
      </c>
      <c r="DO8" s="136">
        <v>2</v>
      </c>
      <c r="DP8" s="162">
        <v>2</v>
      </c>
      <c r="DQ8" s="162">
        <v>2</v>
      </c>
      <c r="DR8" s="162">
        <v>2</v>
      </c>
      <c r="DS8" s="162">
        <v>2</v>
      </c>
      <c r="DT8" s="162">
        <v>2</v>
      </c>
      <c r="DU8" s="162">
        <v>2</v>
      </c>
      <c r="DV8" s="162">
        <v>2</v>
      </c>
      <c r="DW8" s="162">
        <v>2</v>
      </c>
      <c r="DX8" s="162">
        <v>2</v>
      </c>
      <c r="DY8" s="162">
        <v>2</v>
      </c>
      <c r="DZ8" s="162">
        <v>2</v>
      </c>
      <c r="EA8" s="162">
        <v>2</v>
      </c>
      <c r="EB8" s="162">
        <v>2</v>
      </c>
      <c r="EC8" s="162">
        <v>2</v>
      </c>
      <c r="ED8" s="162">
        <v>2</v>
      </c>
      <c r="EE8" s="162">
        <v>2</v>
      </c>
      <c r="EF8" s="162">
        <v>2</v>
      </c>
      <c r="EG8" s="162">
        <v>2</v>
      </c>
      <c r="EH8" s="162">
        <v>2</v>
      </c>
      <c r="EI8" s="162">
        <v>2</v>
      </c>
      <c r="EJ8" s="162">
        <v>2</v>
      </c>
      <c r="EK8" s="162">
        <v>2</v>
      </c>
      <c r="EL8" s="162">
        <v>2</v>
      </c>
      <c r="EM8" s="162">
        <v>2</v>
      </c>
      <c r="EN8" s="162">
        <v>2</v>
      </c>
      <c r="EO8" s="160">
        <v>2</v>
      </c>
      <c r="ES8" s="158">
        <v>2</v>
      </c>
      <c r="ET8" s="136">
        <v>1</v>
      </c>
      <c r="EU8" s="162">
        <v>1</v>
      </c>
      <c r="EV8" s="162">
        <v>1</v>
      </c>
      <c r="EW8" s="162">
        <v>1</v>
      </c>
      <c r="EX8" s="162">
        <v>1</v>
      </c>
      <c r="EY8" s="162">
        <v>1</v>
      </c>
      <c r="EZ8" s="162">
        <v>1</v>
      </c>
      <c r="FA8" s="162">
        <v>1</v>
      </c>
      <c r="FB8" s="162">
        <v>1</v>
      </c>
      <c r="FC8" s="162">
        <v>1</v>
      </c>
      <c r="FD8" s="162">
        <v>1</v>
      </c>
      <c r="FE8" s="162">
        <v>1</v>
      </c>
      <c r="FF8" s="162">
        <v>1</v>
      </c>
      <c r="FG8" s="162">
        <v>1</v>
      </c>
      <c r="FH8" s="162">
        <v>1</v>
      </c>
      <c r="FI8" s="162">
        <v>1</v>
      </c>
      <c r="FJ8" s="162">
        <v>1</v>
      </c>
      <c r="FK8" s="162">
        <v>1</v>
      </c>
      <c r="FL8" s="162">
        <v>1</v>
      </c>
      <c r="FM8" s="162">
        <v>1</v>
      </c>
      <c r="FN8" s="162">
        <v>1</v>
      </c>
      <c r="FO8" s="162">
        <v>1</v>
      </c>
      <c r="FP8" s="162">
        <v>1</v>
      </c>
      <c r="FQ8" s="162">
        <v>1</v>
      </c>
      <c r="FR8" s="162">
        <v>1</v>
      </c>
      <c r="FS8" s="162">
        <v>1</v>
      </c>
      <c r="FT8" s="160">
        <v>1</v>
      </c>
      <c r="FX8" s="161">
        <v>2</v>
      </c>
      <c r="FY8" s="136">
        <v>4</v>
      </c>
      <c r="FZ8" s="162">
        <v>4</v>
      </c>
      <c r="GA8" s="162">
        <v>3</v>
      </c>
      <c r="GB8" s="162">
        <v>3</v>
      </c>
      <c r="GC8" s="162">
        <v>4</v>
      </c>
      <c r="GD8" s="162">
        <v>4</v>
      </c>
      <c r="GE8" s="162">
        <v>3</v>
      </c>
      <c r="GF8" s="162">
        <v>3</v>
      </c>
      <c r="GG8" s="162">
        <v>4</v>
      </c>
      <c r="GH8" s="162">
        <v>4</v>
      </c>
      <c r="GI8" s="162">
        <v>3</v>
      </c>
      <c r="GJ8" s="162">
        <v>3</v>
      </c>
      <c r="GK8" s="162">
        <v>4</v>
      </c>
      <c r="GL8" s="162">
        <v>4</v>
      </c>
      <c r="GM8" s="162">
        <v>3</v>
      </c>
      <c r="GN8" s="162">
        <v>3</v>
      </c>
      <c r="GO8" s="162">
        <v>4</v>
      </c>
      <c r="GP8" s="162">
        <v>4</v>
      </c>
      <c r="GQ8" s="162">
        <v>3</v>
      </c>
      <c r="GR8" s="162">
        <v>3</v>
      </c>
      <c r="GS8" s="162">
        <v>5</v>
      </c>
      <c r="GT8" s="162">
        <v>5</v>
      </c>
      <c r="GU8" s="162">
        <v>3</v>
      </c>
      <c r="GV8" s="162">
        <v>3</v>
      </c>
      <c r="GW8" s="165">
        <v>4</v>
      </c>
      <c r="GX8" s="162">
        <v>4</v>
      </c>
      <c r="GY8" s="160" t="s">
        <v>48</v>
      </c>
      <c r="HD8" s="161">
        <v>2</v>
      </c>
      <c r="HE8" s="238">
        <v>2</v>
      </c>
      <c r="HF8" s="238">
        <v>1</v>
      </c>
      <c r="HG8" s="238">
        <v>3</v>
      </c>
      <c r="HK8" s="168"/>
      <c r="HL8" s="162"/>
      <c r="HM8" s="169"/>
      <c r="HQ8" s="175" t="s">
        <v>47</v>
      </c>
      <c r="HR8" s="176" t="s">
        <v>47</v>
      </c>
      <c r="HU8" s="179">
        <v>2</v>
      </c>
      <c r="HV8" s="179">
        <v>2</v>
      </c>
      <c r="HW8" s="137">
        <v>2</v>
      </c>
      <c r="HX8" s="155">
        <v>2</v>
      </c>
      <c r="HY8" s="135">
        <v>15</v>
      </c>
      <c r="HZ8" s="135">
        <v>15</v>
      </c>
      <c r="IA8" s="155">
        <v>2</v>
      </c>
      <c r="IB8" s="155">
        <v>2</v>
      </c>
      <c r="IC8" s="135">
        <v>13</v>
      </c>
      <c r="ID8" s="135">
        <v>13</v>
      </c>
      <c r="IE8" s="155">
        <v>2</v>
      </c>
      <c r="IF8" s="155">
        <v>2</v>
      </c>
      <c r="IG8" s="135">
        <v>11</v>
      </c>
      <c r="IH8" s="135">
        <v>11</v>
      </c>
      <c r="II8" s="155">
        <v>2</v>
      </c>
      <c r="IJ8" s="155">
        <v>2</v>
      </c>
      <c r="IK8" s="135">
        <v>9</v>
      </c>
      <c r="IL8" s="135">
        <v>9</v>
      </c>
      <c r="IM8" s="155">
        <v>2</v>
      </c>
      <c r="IN8" s="155">
        <v>2</v>
      </c>
      <c r="IO8" s="135">
        <v>7</v>
      </c>
      <c r="IP8" s="135">
        <v>7</v>
      </c>
      <c r="IQ8" s="155">
        <v>2</v>
      </c>
      <c r="IR8" s="155">
        <v>2</v>
      </c>
      <c r="IS8" s="135">
        <v>5</v>
      </c>
      <c r="IT8" s="135">
        <v>5</v>
      </c>
      <c r="IU8" s="135">
        <v>2</v>
      </c>
      <c r="IV8" s="135">
        <v>2</v>
      </c>
      <c r="IW8" s="185">
        <v>3</v>
      </c>
      <c r="IY8" s="238">
        <v>5</v>
      </c>
    </row>
    <row r="9" spans="1:259" ht="15.95" customHeight="1">
      <c r="A9" s="270">
        <v>3</v>
      </c>
      <c r="B9" s="114" t="s">
        <v>52</v>
      </c>
      <c r="C9" s="112">
        <v>72</v>
      </c>
      <c r="D9" s="271" t="s">
        <v>56</v>
      </c>
      <c r="E9" s="272" t="s">
        <v>46</v>
      </c>
      <c r="F9" s="272">
        <v>2002</v>
      </c>
      <c r="G9" s="273">
        <v>18</v>
      </c>
      <c r="H9" s="113">
        <v>71.5</v>
      </c>
      <c r="I9" s="104" t="s">
        <v>49</v>
      </c>
      <c r="K9" s="85" t="s">
        <v>137</v>
      </c>
      <c r="L9" s="71" t="s">
        <v>47</v>
      </c>
      <c r="T9" s="84" t="s">
        <v>24</v>
      </c>
      <c r="U9" s="87" t="s">
        <v>47</v>
      </c>
      <c r="V9" s="87" t="s">
        <v>47</v>
      </c>
      <c r="W9" s="242"/>
      <c r="Z9" s="1">
        <v>0</v>
      </c>
      <c r="AA9" t="s">
        <v>47</v>
      </c>
      <c r="AB9" s="84" t="s">
        <v>138</v>
      </c>
      <c r="AC9" t="s">
        <v>47</v>
      </c>
      <c r="AE9" s="158">
        <v>1</v>
      </c>
      <c r="AF9" s="158">
        <v>3</v>
      </c>
      <c r="AH9" s="158">
        <v>3</v>
      </c>
      <c r="AI9" s="136">
        <v>3</v>
      </c>
      <c r="AJ9" s="159">
        <v>4</v>
      </c>
      <c r="AK9" s="160">
        <v>1</v>
      </c>
      <c r="AL9" s="158">
        <v>3</v>
      </c>
      <c r="AM9" s="158">
        <v>4</v>
      </c>
      <c r="AN9" s="160">
        <v>1</v>
      </c>
      <c r="AO9" s="136">
        <v>3</v>
      </c>
      <c r="AP9" s="161">
        <v>4</v>
      </c>
      <c r="AQ9" s="160">
        <v>2</v>
      </c>
      <c r="AR9" s="158">
        <v>3</v>
      </c>
      <c r="AS9" s="161">
        <v>4</v>
      </c>
      <c r="AT9" s="160">
        <v>2</v>
      </c>
      <c r="AU9" s="136">
        <v>3</v>
      </c>
      <c r="AV9" s="161">
        <v>4</v>
      </c>
      <c r="AW9" s="160">
        <v>1</v>
      </c>
      <c r="AX9" s="210">
        <v>3</v>
      </c>
      <c r="AY9" s="206">
        <v>4</v>
      </c>
      <c r="AZ9" s="211">
        <v>1</v>
      </c>
      <c r="BA9" s="136">
        <v>3</v>
      </c>
      <c r="BB9" s="161">
        <v>4</v>
      </c>
      <c r="BC9" s="160">
        <v>2</v>
      </c>
      <c r="BD9" s="158">
        <v>3</v>
      </c>
      <c r="BE9" s="161">
        <v>4</v>
      </c>
      <c r="BF9" s="160">
        <v>2</v>
      </c>
      <c r="BG9" s="136">
        <v>3</v>
      </c>
      <c r="BH9" s="161">
        <v>4</v>
      </c>
      <c r="BI9" s="160">
        <v>1</v>
      </c>
      <c r="BJ9" s="136">
        <v>3</v>
      </c>
      <c r="BK9" s="161">
        <v>4</v>
      </c>
      <c r="BL9" s="158">
        <v>1</v>
      </c>
      <c r="BM9" s="136">
        <v>3</v>
      </c>
      <c r="BN9" s="161">
        <v>4</v>
      </c>
      <c r="BO9" s="160">
        <v>2</v>
      </c>
      <c r="BP9" s="158">
        <v>3</v>
      </c>
      <c r="BQ9" s="161">
        <v>4</v>
      </c>
      <c r="BR9" s="160">
        <v>2</v>
      </c>
      <c r="BS9" s="136">
        <v>3</v>
      </c>
      <c r="BT9" s="161">
        <v>4</v>
      </c>
      <c r="BU9" s="160">
        <v>1</v>
      </c>
      <c r="BV9" s="210">
        <v>3</v>
      </c>
      <c r="BW9" s="206">
        <v>4</v>
      </c>
      <c r="BX9" s="211">
        <v>1</v>
      </c>
      <c r="BY9" s="136">
        <v>3</v>
      </c>
      <c r="BZ9" s="161">
        <v>4</v>
      </c>
      <c r="CA9" s="160">
        <v>2</v>
      </c>
      <c r="CB9" s="158">
        <v>3</v>
      </c>
      <c r="CC9" s="161">
        <v>4</v>
      </c>
      <c r="CD9" s="160">
        <v>2</v>
      </c>
      <c r="CE9" s="136">
        <v>3</v>
      </c>
      <c r="CF9" s="161">
        <v>4</v>
      </c>
      <c r="CG9" s="160">
        <v>1</v>
      </c>
      <c r="CH9" s="158">
        <v>3</v>
      </c>
      <c r="CI9" s="161">
        <v>4</v>
      </c>
      <c r="CJ9" s="160">
        <v>1</v>
      </c>
      <c r="CK9" s="136">
        <v>3</v>
      </c>
      <c r="CL9" s="161">
        <v>4</v>
      </c>
      <c r="CM9" s="160">
        <v>2</v>
      </c>
      <c r="CN9" s="136">
        <v>3</v>
      </c>
      <c r="CO9" s="161">
        <v>4</v>
      </c>
      <c r="CP9" s="158">
        <v>2</v>
      </c>
      <c r="CQ9" s="136">
        <v>3</v>
      </c>
      <c r="CR9" s="161">
        <v>4</v>
      </c>
      <c r="CS9" s="160">
        <v>1</v>
      </c>
      <c r="CT9" s="158">
        <v>3</v>
      </c>
      <c r="CU9" s="158">
        <v>4</v>
      </c>
      <c r="CV9" s="160">
        <v>1</v>
      </c>
      <c r="CW9" s="136">
        <v>3</v>
      </c>
      <c r="CX9" s="161">
        <v>4</v>
      </c>
      <c r="CY9" s="160">
        <v>2</v>
      </c>
      <c r="CZ9" s="136">
        <v>3</v>
      </c>
      <c r="DA9" s="161">
        <v>4</v>
      </c>
      <c r="DB9" s="158">
        <v>2</v>
      </c>
      <c r="DC9" s="136">
        <v>3</v>
      </c>
      <c r="DD9" s="161">
        <v>4</v>
      </c>
      <c r="DE9" s="160">
        <v>1</v>
      </c>
      <c r="DF9" s="136">
        <v>3</v>
      </c>
      <c r="DG9" s="158">
        <v>4</v>
      </c>
      <c r="DH9" s="158">
        <v>1</v>
      </c>
      <c r="DI9" s="136">
        <v>3</v>
      </c>
      <c r="DJ9" s="159" t="s">
        <v>48</v>
      </c>
      <c r="DK9" s="160">
        <v>1</v>
      </c>
      <c r="DN9" s="161">
        <v>3</v>
      </c>
      <c r="DO9" s="136">
        <v>3</v>
      </c>
      <c r="DP9" s="162">
        <v>3</v>
      </c>
      <c r="DQ9" s="162">
        <v>3</v>
      </c>
      <c r="DR9" s="162">
        <v>3</v>
      </c>
      <c r="DS9" s="162">
        <v>3</v>
      </c>
      <c r="DT9" s="162">
        <v>3</v>
      </c>
      <c r="DU9" s="162">
        <v>3</v>
      </c>
      <c r="DV9" s="162">
        <v>3</v>
      </c>
      <c r="DW9" s="162">
        <v>3</v>
      </c>
      <c r="DX9" s="162">
        <v>3</v>
      </c>
      <c r="DY9" s="162">
        <v>3</v>
      </c>
      <c r="DZ9" s="162">
        <v>3</v>
      </c>
      <c r="EA9" s="162">
        <v>3</v>
      </c>
      <c r="EB9" s="162">
        <v>3</v>
      </c>
      <c r="EC9" s="162">
        <v>3</v>
      </c>
      <c r="ED9" s="162">
        <v>3</v>
      </c>
      <c r="EE9" s="162">
        <v>3</v>
      </c>
      <c r="EF9" s="162">
        <v>3</v>
      </c>
      <c r="EG9" s="162">
        <v>3</v>
      </c>
      <c r="EH9" s="162">
        <v>3</v>
      </c>
      <c r="EI9" s="162">
        <v>3</v>
      </c>
      <c r="EJ9" s="162">
        <v>3</v>
      </c>
      <c r="EK9" s="162">
        <v>3</v>
      </c>
      <c r="EL9" s="162">
        <v>3</v>
      </c>
      <c r="EM9" s="162">
        <v>3</v>
      </c>
      <c r="EN9" s="162">
        <v>3</v>
      </c>
      <c r="EO9" s="160">
        <v>3</v>
      </c>
      <c r="ES9" s="161">
        <v>3</v>
      </c>
      <c r="ET9" s="136">
        <v>4</v>
      </c>
      <c r="EU9" s="162">
        <v>4</v>
      </c>
      <c r="EV9" s="162">
        <v>4</v>
      </c>
      <c r="EW9" s="162">
        <v>4</v>
      </c>
      <c r="EX9" s="162">
        <v>4</v>
      </c>
      <c r="EY9" s="162">
        <v>4</v>
      </c>
      <c r="EZ9" s="162">
        <v>4</v>
      </c>
      <c r="FA9" s="162">
        <v>4</v>
      </c>
      <c r="FB9" s="162">
        <v>4</v>
      </c>
      <c r="FC9" s="162">
        <v>4</v>
      </c>
      <c r="FD9" s="162">
        <v>4</v>
      </c>
      <c r="FE9" s="162">
        <v>4</v>
      </c>
      <c r="FF9" s="162">
        <v>4</v>
      </c>
      <c r="FG9" s="162">
        <v>4</v>
      </c>
      <c r="FH9" s="162">
        <v>4</v>
      </c>
      <c r="FI9" s="162">
        <v>4</v>
      </c>
      <c r="FJ9" s="162">
        <v>4</v>
      </c>
      <c r="FK9" s="162">
        <v>4</v>
      </c>
      <c r="FL9" s="162">
        <v>4</v>
      </c>
      <c r="FM9" s="162">
        <v>4</v>
      </c>
      <c r="FN9" s="162">
        <v>4</v>
      </c>
      <c r="FO9" s="162">
        <v>4</v>
      </c>
      <c r="FP9" s="162">
        <v>4</v>
      </c>
      <c r="FQ9" s="162">
        <v>4</v>
      </c>
      <c r="FR9" s="162">
        <v>4</v>
      </c>
      <c r="FS9" s="162">
        <v>4</v>
      </c>
      <c r="FT9" s="160" t="s">
        <v>48</v>
      </c>
      <c r="FX9" s="161">
        <v>3</v>
      </c>
      <c r="FY9" s="136">
        <v>1</v>
      </c>
      <c r="FZ9" s="162">
        <v>1</v>
      </c>
      <c r="GA9" s="162">
        <v>2</v>
      </c>
      <c r="GB9" s="162">
        <v>2</v>
      </c>
      <c r="GC9" s="162">
        <v>1</v>
      </c>
      <c r="GD9" s="162">
        <v>1</v>
      </c>
      <c r="GE9" s="162">
        <v>2</v>
      </c>
      <c r="GF9" s="162">
        <v>2</v>
      </c>
      <c r="GG9" s="162">
        <v>1</v>
      </c>
      <c r="GH9" s="162">
        <v>1</v>
      </c>
      <c r="GI9" s="162">
        <v>2</v>
      </c>
      <c r="GJ9" s="162">
        <v>2</v>
      </c>
      <c r="GK9" s="162">
        <v>1</v>
      </c>
      <c r="GL9" s="162">
        <v>1</v>
      </c>
      <c r="GM9" s="162">
        <v>2</v>
      </c>
      <c r="GN9" s="162">
        <v>2</v>
      </c>
      <c r="GO9" s="162">
        <v>1</v>
      </c>
      <c r="GP9" s="162">
        <v>1</v>
      </c>
      <c r="GQ9" s="162">
        <v>2</v>
      </c>
      <c r="GR9" s="162">
        <v>2</v>
      </c>
      <c r="GS9" s="162">
        <v>1</v>
      </c>
      <c r="GT9" s="162">
        <v>1</v>
      </c>
      <c r="GU9" s="162">
        <v>2</v>
      </c>
      <c r="GV9" s="162">
        <v>2</v>
      </c>
      <c r="GW9" s="165">
        <v>1</v>
      </c>
      <c r="GX9" s="162">
        <v>1</v>
      </c>
      <c r="GY9" s="160">
        <v>1</v>
      </c>
      <c r="HD9" s="161">
        <v>3</v>
      </c>
      <c r="HE9" s="238">
        <v>3</v>
      </c>
      <c r="HF9" s="238">
        <v>4</v>
      </c>
      <c r="HG9" s="238">
        <v>2</v>
      </c>
      <c r="HJ9" s="161">
        <v>2</v>
      </c>
      <c r="HK9" s="168">
        <v>2</v>
      </c>
      <c r="HL9" s="162">
        <v>1</v>
      </c>
      <c r="HM9" s="169">
        <v>3</v>
      </c>
      <c r="HQ9" s="175" t="s">
        <v>54</v>
      </c>
      <c r="HR9" s="176" t="s">
        <v>55</v>
      </c>
      <c r="HU9" s="179">
        <v>3</v>
      </c>
      <c r="HV9" s="179">
        <v>3</v>
      </c>
      <c r="HW9" s="137">
        <v>3</v>
      </c>
      <c r="HX9" s="155">
        <v>3</v>
      </c>
      <c r="HY9" s="135">
        <v>1</v>
      </c>
      <c r="HZ9" s="135">
        <v>1</v>
      </c>
      <c r="IA9" s="155">
        <v>3</v>
      </c>
      <c r="IB9" s="155">
        <v>3</v>
      </c>
      <c r="IC9" s="135">
        <v>1</v>
      </c>
      <c r="ID9" s="135">
        <v>1</v>
      </c>
      <c r="IE9" s="155">
        <v>3</v>
      </c>
      <c r="IF9" s="155">
        <v>3</v>
      </c>
      <c r="IG9" s="135">
        <v>1</v>
      </c>
      <c r="IH9" s="135">
        <v>1</v>
      </c>
      <c r="II9" s="155">
        <v>3</v>
      </c>
      <c r="IJ9" s="155">
        <v>3</v>
      </c>
      <c r="IK9" s="135">
        <v>1</v>
      </c>
      <c r="IL9" s="135">
        <v>1</v>
      </c>
      <c r="IM9" s="155">
        <v>3</v>
      </c>
      <c r="IN9" s="155">
        <v>3</v>
      </c>
      <c r="IO9" s="135">
        <v>4</v>
      </c>
      <c r="IP9" s="135">
        <v>4</v>
      </c>
      <c r="IQ9" s="155">
        <v>3</v>
      </c>
      <c r="IR9" s="155">
        <v>3</v>
      </c>
      <c r="IS9" s="135">
        <v>1</v>
      </c>
      <c r="IT9" s="135">
        <v>1</v>
      </c>
      <c r="IU9" s="135">
        <v>3</v>
      </c>
      <c r="IV9" s="135">
        <v>3</v>
      </c>
      <c r="IW9" s="185">
        <v>1</v>
      </c>
      <c r="IY9" s="238">
        <v>1</v>
      </c>
    </row>
    <row r="10" spans="1:259" ht="15.95" customHeight="1">
      <c r="A10" s="270">
        <v>4</v>
      </c>
      <c r="B10" s="114" t="s">
        <v>52</v>
      </c>
      <c r="C10" s="112">
        <v>72</v>
      </c>
      <c r="D10" s="271" t="s">
        <v>57</v>
      </c>
      <c r="E10" s="272" t="s">
        <v>51</v>
      </c>
      <c r="F10" s="272">
        <v>2003</v>
      </c>
      <c r="G10" s="273">
        <v>30</v>
      </c>
      <c r="H10" s="113">
        <v>71.7</v>
      </c>
      <c r="I10" s="104" t="s">
        <v>49</v>
      </c>
      <c r="K10" s="92" t="s">
        <v>139</v>
      </c>
      <c r="L10" s="93" t="s">
        <v>47</v>
      </c>
      <c r="N10" s="85" t="s">
        <v>72</v>
      </c>
      <c r="O10" s="85" t="s">
        <v>140</v>
      </c>
      <c r="U10" s="87" t="s">
        <v>47</v>
      </c>
      <c r="V10" s="87" t="s">
        <v>47</v>
      </c>
      <c r="W10" s="242">
        <v>0</v>
      </c>
      <c r="X10" s="84" t="s">
        <v>72</v>
      </c>
      <c r="Y10" s="36">
        <v>1</v>
      </c>
      <c r="Z10" s="1">
        <v>0</v>
      </c>
      <c r="AA10" t="s">
        <v>47</v>
      </c>
      <c r="AB10" s="84" t="s">
        <v>126</v>
      </c>
      <c r="AC10" t="s">
        <v>47</v>
      </c>
      <c r="AE10" s="158">
        <v>1</v>
      </c>
      <c r="AF10" s="158">
        <v>4</v>
      </c>
      <c r="AH10" s="158">
        <v>4</v>
      </c>
      <c r="AI10" s="136">
        <v>4</v>
      </c>
      <c r="AJ10" s="159">
        <v>3</v>
      </c>
      <c r="AK10" s="160">
        <v>2</v>
      </c>
      <c r="AL10" s="158">
        <v>4</v>
      </c>
      <c r="AM10" s="158">
        <v>3</v>
      </c>
      <c r="AN10" s="160">
        <v>2</v>
      </c>
      <c r="AO10" s="136">
        <v>4</v>
      </c>
      <c r="AP10" s="161">
        <v>3</v>
      </c>
      <c r="AQ10" s="160">
        <v>5</v>
      </c>
      <c r="AR10" s="158">
        <v>4</v>
      </c>
      <c r="AS10" s="161">
        <v>3</v>
      </c>
      <c r="AT10" s="160">
        <v>5</v>
      </c>
      <c r="AU10" s="136">
        <v>4</v>
      </c>
      <c r="AV10" s="161">
        <v>3</v>
      </c>
      <c r="AW10" s="160">
        <v>2</v>
      </c>
      <c r="AX10" s="210">
        <v>4</v>
      </c>
      <c r="AY10" s="206">
        <v>3</v>
      </c>
      <c r="AZ10" s="211">
        <v>2</v>
      </c>
      <c r="BA10" s="136">
        <v>4</v>
      </c>
      <c r="BB10" s="161">
        <v>3</v>
      </c>
      <c r="BC10" s="160">
        <v>5</v>
      </c>
      <c r="BD10" s="158">
        <v>4</v>
      </c>
      <c r="BE10" s="161">
        <v>3</v>
      </c>
      <c r="BF10" s="160">
        <v>5</v>
      </c>
      <c r="BG10" s="136">
        <v>4</v>
      </c>
      <c r="BH10" s="161">
        <v>3</v>
      </c>
      <c r="BI10" s="160">
        <v>2</v>
      </c>
      <c r="BJ10" s="136">
        <v>4</v>
      </c>
      <c r="BK10" s="161">
        <v>3</v>
      </c>
      <c r="BL10" s="160">
        <v>2</v>
      </c>
      <c r="BM10" s="136">
        <v>4</v>
      </c>
      <c r="BN10" s="161">
        <v>3</v>
      </c>
      <c r="BO10" s="160">
        <v>5</v>
      </c>
      <c r="BP10" s="158">
        <v>4</v>
      </c>
      <c r="BQ10" s="161">
        <v>3</v>
      </c>
      <c r="BR10" s="160">
        <v>5</v>
      </c>
      <c r="BS10" s="136">
        <v>4</v>
      </c>
      <c r="BT10" s="161">
        <v>3</v>
      </c>
      <c r="BU10" s="160">
        <v>2</v>
      </c>
      <c r="BV10" s="210">
        <v>4</v>
      </c>
      <c r="BW10" s="206">
        <v>3</v>
      </c>
      <c r="BX10" s="211">
        <v>2</v>
      </c>
      <c r="BY10" s="136">
        <v>4</v>
      </c>
      <c r="BZ10" s="161">
        <v>3</v>
      </c>
      <c r="CA10" s="160">
        <v>5</v>
      </c>
      <c r="CB10" s="158">
        <v>4</v>
      </c>
      <c r="CC10" s="161">
        <v>3</v>
      </c>
      <c r="CD10" s="160">
        <v>5</v>
      </c>
      <c r="CE10" s="136">
        <v>4</v>
      </c>
      <c r="CF10" s="161">
        <v>3</v>
      </c>
      <c r="CG10" s="160">
        <v>2</v>
      </c>
      <c r="CH10" s="158">
        <v>4</v>
      </c>
      <c r="CI10" s="161">
        <v>3</v>
      </c>
      <c r="CJ10" s="160">
        <v>2</v>
      </c>
      <c r="CK10" s="136">
        <v>4</v>
      </c>
      <c r="CL10" s="161">
        <v>3</v>
      </c>
      <c r="CM10" s="160">
        <v>5</v>
      </c>
      <c r="CN10" s="136">
        <v>4</v>
      </c>
      <c r="CO10" s="161">
        <v>3</v>
      </c>
      <c r="CP10" s="158">
        <v>5</v>
      </c>
      <c r="CQ10" s="136">
        <v>4</v>
      </c>
      <c r="CR10" s="161">
        <v>3</v>
      </c>
      <c r="CS10" s="160">
        <v>6</v>
      </c>
      <c r="CT10" s="158">
        <v>4</v>
      </c>
      <c r="CU10" s="158">
        <v>3</v>
      </c>
      <c r="CV10" s="160">
        <v>6</v>
      </c>
      <c r="CW10" s="136">
        <v>4</v>
      </c>
      <c r="CX10" s="161">
        <v>3</v>
      </c>
      <c r="CY10" s="160" t="s">
        <v>48</v>
      </c>
      <c r="CZ10" s="136">
        <v>4</v>
      </c>
      <c r="DA10" s="161">
        <v>3</v>
      </c>
      <c r="DB10" s="158" t="s">
        <v>48</v>
      </c>
      <c r="DC10" s="136">
        <v>4</v>
      </c>
      <c r="DD10" s="161">
        <v>3</v>
      </c>
      <c r="DE10" s="160">
        <v>2</v>
      </c>
      <c r="DF10" s="136">
        <v>4</v>
      </c>
      <c r="DG10" s="158">
        <v>3</v>
      </c>
      <c r="DH10" s="158">
        <v>2</v>
      </c>
      <c r="DI10" s="136"/>
      <c r="DJ10" s="159"/>
      <c r="DK10" s="160"/>
      <c r="DN10" s="161">
        <v>4</v>
      </c>
      <c r="DO10" s="136">
        <v>4</v>
      </c>
      <c r="DP10" s="162">
        <v>4</v>
      </c>
      <c r="DQ10" s="162">
        <v>4</v>
      </c>
      <c r="DR10" s="162">
        <v>4</v>
      </c>
      <c r="DS10" s="162">
        <v>4</v>
      </c>
      <c r="DT10" s="162">
        <v>4</v>
      </c>
      <c r="DU10" s="162">
        <v>4</v>
      </c>
      <c r="DV10" s="162">
        <v>4</v>
      </c>
      <c r="DW10" s="162">
        <v>4</v>
      </c>
      <c r="DX10" s="162">
        <v>4</v>
      </c>
      <c r="DY10" s="162">
        <v>4</v>
      </c>
      <c r="DZ10" s="162">
        <v>4</v>
      </c>
      <c r="EA10" s="162">
        <v>4</v>
      </c>
      <c r="EB10" s="162">
        <v>4</v>
      </c>
      <c r="EC10" s="162">
        <v>4</v>
      </c>
      <c r="ED10" s="162">
        <v>4</v>
      </c>
      <c r="EE10" s="162">
        <v>4</v>
      </c>
      <c r="EF10" s="162">
        <v>4</v>
      </c>
      <c r="EG10" s="162">
        <v>4</v>
      </c>
      <c r="EH10" s="162">
        <v>4</v>
      </c>
      <c r="EI10" s="162">
        <v>4</v>
      </c>
      <c r="EJ10" s="162">
        <v>4</v>
      </c>
      <c r="EK10" s="162">
        <v>4</v>
      </c>
      <c r="EL10" s="162">
        <v>4</v>
      </c>
      <c r="EM10" s="162">
        <v>4</v>
      </c>
      <c r="EN10" s="162">
        <v>4</v>
      </c>
      <c r="EO10" s="160">
        <v>0</v>
      </c>
      <c r="ES10" s="161">
        <v>4</v>
      </c>
      <c r="ET10" s="136">
        <v>3</v>
      </c>
      <c r="EU10" s="162">
        <v>3</v>
      </c>
      <c r="EV10" s="162">
        <v>3</v>
      </c>
      <c r="EW10" s="162">
        <v>3</v>
      </c>
      <c r="EX10" s="162">
        <v>3</v>
      </c>
      <c r="EY10" s="162">
        <v>3</v>
      </c>
      <c r="EZ10" s="162">
        <v>3</v>
      </c>
      <c r="FA10" s="162">
        <v>3</v>
      </c>
      <c r="FB10" s="162">
        <v>3</v>
      </c>
      <c r="FC10" s="162">
        <v>3</v>
      </c>
      <c r="FD10" s="162">
        <v>3</v>
      </c>
      <c r="FE10" s="162">
        <v>3</v>
      </c>
      <c r="FF10" s="162">
        <v>3</v>
      </c>
      <c r="FG10" s="162">
        <v>3</v>
      </c>
      <c r="FH10" s="162">
        <v>3</v>
      </c>
      <c r="FI10" s="162">
        <v>3</v>
      </c>
      <c r="FJ10" s="162">
        <v>3</v>
      </c>
      <c r="FK10" s="162">
        <v>3</v>
      </c>
      <c r="FL10" s="162">
        <v>3</v>
      </c>
      <c r="FM10" s="162">
        <v>3</v>
      </c>
      <c r="FN10" s="162">
        <v>3</v>
      </c>
      <c r="FO10" s="162">
        <v>3</v>
      </c>
      <c r="FP10" s="162">
        <v>3</v>
      </c>
      <c r="FQ10" s="162">
        <v>3</v>
      </c>
      <c r="FR10" s="162">
        <v>3</v>
      </c>
      <c r="FS10" s="162">
        <v>3</v>
      </c>
      <c r="FT10" s="160">
        <v>0</v>
      </c>
      <c r="FX10" s="161">
        <v>4</v>
      </c>
      <c r="FY10" s="136">
        <v>2</v>
      </c>
      <c r="FZ10" s="162">
        <v>2</v>
      </c>
      <c r="GA10" s="162">
        <v>5</v>
      </c>
      <c r="GB10" s="162">
        <v>5</v>
      </c>
      <c r="GC10" s="162">
        <v>2</v>
      </c>
      <c r="GD10" s="162">
        <v>2</v>
      </c>
      <c r="GE10" s="162">
        <v>5</v>
      </c>
      <c r="GF10" s="162">
        <v>5</v>
      </c>
      <c r="GG10" s="162">
        <v>2</v>
      </c>
      <c r="GH10" s="162">
        <v>2</v>
      </c>
      <c r="GI10" s="162">
        <v>5</v>
      </c>
      <c r="GJ10" s="162">
        <v>5</v>
      </c>
      <c r="GK10" s="162">
        <v>2</v>
      </c>
      <c r="GL10" s="162">
        <v>2</v>
      </c>
      <c r="GM10" s="162">
        <v>5</v>
      </c>
      <c r="GN10" s="162">
        <v>5</v>
      </c>
      <c r="GO10" s="162">
        <v>2</v>
      </c>
      <c r="GP10" s="162">
        <v>2</v>
      </c>
      <c r="GQ10" s="162">
        <v>5</v>
      </c>
      <c r="GR10" s="162">
        <v>5</v>
      </c>
      <c r="GS10" s="162">
        <v>6</v>
      </c>
      <c r="GT10" s="162">
        <v>6</v>
      </c>
      <c r="GU10" s="162" t="s">
        <v>48</v>
      </c>
      <c r="GV10" s="162" t="s">
        <v>48</v>
      </c>
      <c r="GW10" s="165">
        <v>2</v>
      </c>
      <c r="GX10" s="162">
        <v>2</v>
      </c>
      <c r="GY10" s="160">
        <v>0</v>
      </c>
      <c r="HD10" s="161">
        <v>4</v>
      </c>
      <c r="HE10" s="238">
        <v>4</v>
      </c>
      <c r="HF10" s="238">
        <v>3</v>
      </c>
      <c r="HG10" s="238" t="s">
        <v>48</v>
      </c>
      <c r="HK10" s="168"/>
      <c r="HL10" s="162"/>
      <c r="HM10" s="169"/>
      <c r="HQ10" s="175" t="s">
        <v>47</v>
      </c>
      <c r="HR10" s="176" t="s">
        <v>47</v>
      </c>
      <c r="HU10" s="179">
        <v>4</v>
      </c>
      <c r="HV10" s="179">
        <v>4</v>
      </c>
      <c r="HW10" s="137">
        <v>4</v>
      </c>
      <c r="HX10" s="155">
        <v>4</v>
      </c>
      <c r="HY10" s="135">
        <v>2</v>
      </c>
      <c r="HZ10" s="135">
        <v>2</v>
      </c>
      <c r="IA10" s="155">
        <v>4</v>
      </c>
      <c r="IB10" s="155">
        <v>4</v>
      </c>
      <c r="IC10" s="135">
        <v>2</v>
      </c>
      <c r="ID10" s="135">
        <v>2</v>
      </c>
      <c r="IE10" s="155">
        <v>4</v>
      </c>
      <c r="IF10" s="155">
        <v>4</v>
      </c>
      <c r="IG10" s="135">
        <v>2</v>
      </c>
      <c r="IH10" s="135">
        <v>2</v>
      </c>
      <c r="II10" s="155">
        <v>4</v>
      </c>
      <c r="IJ10" s="155">
        <v>4</v>
      </c>
      <c r="IK10" s="135">
        <v>2</v>
      </c>
      <c r="IL10" s="135">
        <v>2</v>
      </c>
      <c r="IM10" s="155">
        <v>4</v>
      </c>
      <c r="IN10" s="155">
        <v>4</v>
      </c>
      <c r="IO10" s="135">
        <v>2</v>
      </c>
      <c r="IP10" s="135">
        <v>2</v>
      </c>
      <c r="IQ10" s="155">
        <v>4</v>
      </c>
      <c r="IR10" s="155">
        <v>4</v>
      </c>
      <c r="IS10" s="135">
        <v>2</v>
      </c>
      <c r="IT10" s="135">
        <v>2</v>
      </c>
      <c r="IU10" s="135">
        <v>4</v>
      </c>
      <c r="IV10" s="135">
        <v>4</v>
      </c>
      <c r="IW10" s="185">
        <v>0</v>
      </c>
      <c r="IY10" s="238">
        <v>2</v>
      </c>
    </row>
    <row r="11" spans="1:259" ht="15.95" customHeight="1">
      <c r="A11" s="270">
        <v>5</v>
      </c>
      <c r="B11" s="114" t="s">
        <v>52</v>
      </c>
      <c r="C11" s="112">
        <v>72</v>
      </c>
      <c r="D11" s="271" t="s">
        <v>58</v>
      </c>
      <c r="E11" s="272" t="s">
        <v>51</v>
      </c>
      <c r="F11" s="272">
        <v>2003</v>
      </c>
      <c r="G11" s="273">
        <v>47</v>
      </c>
      <c r="H11" s="113">
        <v>71.8</v>
      </c>
      <c r="I11" s="104" t="s">
        <v>49</v>
      </c>
      <c r="K11" s="94" t="s">
        <v>141</v>
      </c>
      <c r="L11" s="95" t="s">
        <v>47</v>
      </c>
      <c r="U11" s="36" t="s">
        <v>47</v>
      </c>
      <c r="V11" s="87" t="s">
        <v>47</v>
      </c>
      <c r="W11" s="242">
        <v>0</v>
      </c>
      <c r="Z11" s="1">
        <v>0</v>
      </c>
      <c r="AA11" t="s">
        <v>47</v>
      </c>
      <c r="AB11" s="84" t="s">
        <v>142</v>
      </c>
      <c r="AC11" t="s">
        <v>47</v>
      </c>
      <c r="AE11" s="158">
        <v>1</v>
      </c>
      <c r="AF11" s="158">
        <v>5</v>
      </c>
      <c r="AH11" s="158">
        <v>5</v>
      </c>
      <c r="AI11" s="136">
        <v>5</v>
      </c>
      <c r="AJ11" s="159">
        <v>6</v>
      </c>
      <c r="AK11" s="160">
        <v>7</v>
      </c>
      <c r="AL11" s="158">
        <v>5</v>
      </c>
      <c r="AM11" s="158">
        <v>6</v>
      </c>
      <c r="AN11" s="160">
        <v>7</v>
      </c>
      <c r="AO11" s="136">
        <v>5</v>
      </c>
      <c r="AP11" s="161">
        <v>6</v>
      </c>
      <c r="AQ11" s="160">
        <v>4</v>
      </c>
      <c r="AR11" s="158">
        <v>5</v>
      </c>
      <c r="AS11" s="161">
        <v>6</v>
      </c>
      <c r="AT11" s="160">
        <v>4</v>
      </c>
      <c r="AU11" s="136">
        <v>5</v>
      </c>
      <c r="AV11" s="161">
        <v>6</v>
      </c>
      <c r="AW11" s="160">
        <v>7</v>
      </c>
      <c r="AX11" s="210">
        <v>5</v>
      </c>
      <c r="AY11" s="206">
        <v>6</v>
      </c>
      <c r="AZ11" s="211">
        <v>7</v>
      </c>
      <c r="BA11" s="136">
        <v>5</v>
      </c>
      <c r="BB11" s="161">
        <v>6</v>
      </c>
      <c r="BC11" s="160">
        <v>4</v>
      </c>
      <c r="BD11" s="158">
        <v>5</v>
      </c>
      <c r="BE11" s="161">
        <v>6</v>
      </c>
      <c r="BF11" s="160">
        <v>4</v>
      </c>
      <c r="BG11" s="136">
        <v>5</v>
      </c>
      <c r="BH11" s="161">
        <v>6</v>
      </c>
      <c r="BI11" s="160">
        <v>7</v>
      </c>
      <c r="BJ11" s="136">
        <v>5</v>
      </c>
      <c r="BK11" s="161">
        <v>6</v>
      </c>
      <c r="BL11" s="160">
        <v>7</v>
      </c>
      <c r="BM11" s="136">
        <v>5</v>
      </c>
      <c r="BN11" s="161">
        <v>6</v>
      </c>
      <c r="BO11" s="160">
        <v>4</v>
      </c>
      <c r="BP11" s="158">
        <v>5</v>
      </c>
      <c r="BQ11" s="161">
        <v>6</v>
      </c>
      <c r="BR11" s="160">
        <v>4</v>
      </c>
      <c r="BS11" s="136">
        <v>5</v>
      </c>
      <c r="BT11" s="161">
        <v>6</v>
      </c>
      <c r="BU11" s="160">
        <v>7</v>
      </c>
      <c r="BV11" s="210">
        <v>5</v>
      </c>
      <c r="BW11" s="206">
        <v>6</v>
      </c>
      <c r="BX11" s="211">
        <v>7</v>
      </c>
      <c r="BY11" s="136">
        <v>5</v>
      </c>
      <c r="BZ11" s="161">
        <v>6</v>
      </c>
      <c r="CA11" s="160">
        <v>4</v>
      </c>
      <c r="CB11" s="158">
        <v>5</v>
      </c>
      <c r="CC11" s="161">
        <v>6</v>
      </c>
      <c r="CD11" s="160">
        <v>4</v>
      </c>
      <c r="CE11" s="136">
        <v>5</v>
      </c>
      <c r="CF11" s="161">
        <v>6</v>
      </c>
      <c r="CG11" s="160">
        <v>7</v>
      </c>
      <c r="CH11" s="158">
        <v>5</v>
      </c>
      <c r="CI11" s="161">
        <v>6</v>
      </c>
      <c r="CJ11" s="160">
        <v>7</v>
      </c>
      <c r="CK11" s="136">
        <v>5</v>
      </c>
      <c r="CL11" s="161">
        <v>6</v>
      </c>
      <c r="CM11" s="160">
        <v>4</v>
      </c>
      <c r="CN11" s="136">
        <v>5</v>
      </c>
      <c r="CO11" s="161">
        <v>6</v>
      </c>
      <c r="CP11" s="158">
        <v>4</v>
      </c>
      <c r="CQ11" s="136">
        <v>5</v>
      </c>
      <c r="CR11" s="161">
        <v>6</v>
      </c>
      <c r="CS11" s="160">
        <v>2</v>
      </c>
      <c r="CT11" s="158">
        <v>5</v>
      </c>
      <c r="CU11" s="158">
        <v>6</v>
      </c>
      <c r="CV11" s="160">
        <v>2</v>
      </c>
      <c r="CW11" s="136">
        <v>5</v>
      </c>
      <c r="CX11" s="161" t="s">
        <v>48</v>
      </c>
      <c r="CY11" s="160">
        <v>1</v>
      </c>
      <c r="CZ11" s="136">
        <v>5</v>
      </c>
      <c r="DA11" s="158" t="s">
        <v>48</v>
      </c>
      <c r="DB11" s="158">
        <v>1</v>
      </c>
      <c r="DC11" s="136"/>
      <c r="DD11" s="159"/>
      <c r="DE11" s="160"/>
      <c r="DF11" s="136"/>
      <c r="DI11" s="136"/>
      <c r="DJ11" s="159"/>
      <c r="DK11" s="160"/>
      <c r="DN11" s="161">
        <v>5</v>
      </c>
      <c r="DO11" s="136">
        <v>5</v>
      </c>
      <c r="DP11" s="162">
        <v>5</v>
      </c>
      <c r="DQ11" s="162">
        <v>5</v>
      </c>
      <c r="DR11" s="162">
        <v>5</v>
      </c>
      <c r="DS11" s="162">
        <v>5</v>
      </c>
      <c r="DT11" s="162">
        <v>5</v>
      </c>
      <c r="DU11" s="162">
        <v>5</v>
      </c>
      <c r="DV11" s="162">
        <v>5</v>
      </c>
      <c r="DW11" s="162">
        <v>5</v>
      </c>
      <c r="DX11" s="162">
        <v>5</v>
      </c>
      <c r="DY11" s="162">
        <v>5</v>
      </c>
      <c r="DZ11" s="162">
        <v>5</v>
      </c>
      <c r="EA11" s="162">
        <v>5</v>
      </c>
      <c r="EB11" s="162">
        <v>5</v>
      </c>
      <c r="EC11" s="162">
        <v>5</v>
      </c>
      <c r="ED11" s="162">
        <v>5</v>
      </c>
      <c r="EE11" s="162">
        <v>5</v>
      </c>
      <c r="EF11" s="162">
        <v>5</v>
      </c>
      <c r="EG11" s="162">
        <v>5</v>
      </c>
      <c r="EH11" s="162">
        <v>5</v>
      </c>
      <c r="EI11" s="162">
        <v>5</v>
      </c>
      <c r="EJ11" s="162">
        <v>5</v>
      </c>
      <c r="EK11" s="162">
        <v>5</v>
      </c>
      <c r="EL11" s="162">
        <v>5</v>
      </c>
      <c r="EM11" s="162">
        <v>0</v>
      </c>
      <c r="EN11" s="162">
        <v>0</v>
      </c>
      <c r="EO11" s="160">
        <v>0</v>
      </c>
      <c r="ES11" s="161">
        <v>5</v>
      </c>
      <c r="ET11" s="136">
        <v>6</v>
      </c>
      <c r="EU11" s="162">
        <v>6</v>
      </c>
      <c r="EV11" s="162">
        <v>6</v>
      </c>
      <c r="EW11" s="162">
        <v>6</v>
      </c>
      <c r="EX11" s="162">
        <v>6</v>
      </c>
      <c r="EY11" s="162">
        <v>6</v>
      </c>
      <c r="EZ11" s="162">
        <v>6</v>
      </c>
      <c r="FA11" s="162">
        <v>6</v>
      </c>
      <c r="FB11" s="162">
        <v>6</v>
      </c>
      <c r="FC11" s="162">
        <v>6</v>
      </c>
      <c r="FD11" s="162">
        <v>6</v>
      </c>
      <c r="FE11" s="162">
        <v>6</v>
      </c>
      <c r="FF11" s="162">
        <v>6</v>
      </c>
      <c r="FG11" s="162">
        <v>6</v>
      </c>
      <c r="FH11" s="162">
        <v>6</v>
      </c>
      <c r="FI11" s="162">
        <v>6</v>
      </c>
      <c r="FJ11" s="162">
        <v>6</v>
      </c>
      <c r="FK11" s="162">
        <v>6</v>
      </c>
      <c r="FL11" s="162">
        <v>6</v>
      </c>
      <c r="FM11" s="162">
        <v>6</v>
      </c>
      <c r="FN11" s="162">
        <v>6</v>
      </c>
      <c r="FO11" s="162">
        <v>6</v>
      </c>
      <c r="FP11" s="162" t="s">
        <v>48</v>
      </c>
      <c r="FQ11" s="162" t="s">
        <v>48</v>
      </c>
      <c r="FR11" s="162">
        <v>0</v>
      </c>
      <c r="FS11" s="162">
        <v>0</v>
      </c>
      <c r="FT11" s="160">
        <v>0</v>
      </c>
      <c r="FX11" s="161">
        <v>5</v>
      </c>
      <c r="FY11" s="136">
        <v>7</v>
      </c>
      <c r="FZ11" s="162">
        <v>7</v>
      </c>
      <c r="GA11" s="162">
        <v>4</v>
      </c>
      <c r="GB11" s="162">
        <v>4</v>
      </c>
      <c r="GC11" s="162">
        <v>7</v>
      </c>
      <c r="GD11" s="162">
        <v>7</v>
      </c>
      <c r="GE11" s="162">
        <v>4</v>
      </c>
      <c r="GF11" s="162">
        <v>4</v>
      </c>
      <c r="GG11" s="162">
        <v>7</v>
      </c>
      <c r="GH11" s="162">
        <v>7</v>
      </c>
      <c r="GI11" s="162">
        <v>4</v>
      </c>
      <c r="GJ11" s="162">
        <v>4</v>
      </c>
      <c r="GK11" s="162">
        <v>7</v>
      </c>
      <c r="GL11" s="162">
        <v>7</v>
      </c>
      <c r="GM11" s="162">
        <v>4</v>
      </c>
      <c r="GN11" s="162">
        <v>4</v>
      </c>
      <c r="GO11" s="162">
        <v>7</v>
      </c>
      <c r="GP11" s="162">
        <v>7</v>
      </c>
      <c r="GQ11" s="162">
        <v>4</v>
      </c>
      <c r="GR11" s="162">
        <v>4</v>
      </c>
      <c r="GS11" s="162">
        <v>2</v>
      </c>
      <c r="GT11" s="162">
        <v>2</v>
      </c>
      <c r="GU11" s="162">
        <v>1</v>
      </c>
      <c r="GV11" s="162">
        <v>1</v>
      </c>
      <c r="GW11" s="165">
        <v>0</v>
      </c>
      <c r="GX11" s="162">
        <v>0</v>
      </c>
      <c r="GY11" s="160">
        <v>0</v>
      </c>
      <c r="HD11" s="161">
        <v>5</v>
      </c>
      <c r="HE11" s="238">
        <v>5</v>
      </c>
      <c r="HF11" s="238" t="s">
        <v>48</v>
      </c>
      <c r="HG11" s="238">
        <v>1</v>
      </c>
      <c r="HJ11" s="161">
        <v>3</v>
      </c>
      <c r="HK11" s="168">
        <v>3</v>
      </c>
      <c r="HL11" s="162">
        <v>4</v>
      </c>
      <c r="HM11" s="169">
        <v>2</v>
      </c>
      <c r="HQ11" s="175" t="s">
        <v>56</v>
      </c>
      <c r="HR11" s="176" t="s">
        <v>46</v>
      </c>
      <c r="HU11" s="179">
        <v>5</v>
      </c>
      <c r="HV11" s="179">
        <v>5</v>
      </c>
      <c r="HW11" s="137">
        <v>5</v>
      </c>
      <c r="HX11" s="155">
        <v>5</v>
      </c>
      <c r="HY11" s="135">
        <v>3</v>
      </c>
      <c r="HZ11" s="135">
        <v>3</v>
      </c>
      <c r="IA11" s="155">
        <v>5</v>
      </c>
      <c r="IB11" s="155">
        <v>5</v>
      </c>
      <c r="IC11" s="135">
        <v>3</v>
      </c>
      <c r="ID11" s="135">
        <v>3</v>
      </c>
      <c r="IE11" s="155">
        <v>5</v>
      </c>
      <c r="IF11" s="155">
        <v>5</v>
      </c>
      <c r="IG11" s="135">
        <v>3</v>
      </c>
      <c r="IH11" s="135">
        <v>3</v>
      </c>
      <c r="II11" s="155">
        <v>5</v>
      </c>
      <c r="IJ11" s="155">
        <v>5</v>
      </c>
      <c r="IK11" s="135">
        <v>3</v>
      </c>
      <c r="IL11" s="135">
        <v>3</v>
      </c>
      <c r="IM11" s="155">
        <v>5</v>
      </c>
      <c r="IN11" s="155">
        <v>5</v>
      </c>
      <c r="IO11" s="135">
        <v>3</v>
      </c>
      <c r="IP11" s="135">
        <v>3</v>
      </c>
      <c r="IQ11" s="155">
        <v>5</v>
      </c>
      <c r="IR11" s="155">
        <v>5</v>
      </c>
      <c r="IS11" s="135">
        <v>3</v>
      </c>
      <c r="IT11" s="135">
        <v>3</v>
      </c>
      <c r="IU11" s="135">
        <v>0</v>
      </c>
      <c r="IV11" s="135">
        <v>0</v>
      </c>
      <c r="IW11" s="185">
        <v>0</v>
      </c>
      <c r="IY11" s="238">
        <v>3</v>
      </c>
    </row>
    <row r="12" spans="1:259" ht="15.95" customHeight="1">
      <c r="A12" s="270">
        <v>6</v>
      </c>
      <c r="B12" s="114" t="s">
        <v>52</v>
      </c>
      <c r="C12" s="112">
        <v>72</v>
      </c>
      <c r="D12" s="271" t="s">
        <v>59</v>
      </c>
      <c r="E12" s="272" t="s">
        <v>51</v>
      </c>
      <c r="F12" s="272">
        <v>2003</v>
      </c>
      <c r="G12" s="273">
        <v>48</v>
      </c>
      <c r="H12" s="113">
        <v>72</v>
      </c>
      <c r="I12" s="104" t="s">
        <v>49</v>
      </c>
      <c r="K12" s="85" t="s">
        <v>143</v>
      </c>
      <c r="L12" s="71" t="s">
        <v>47</v>
      </c>
      <c r="N12" s="85" t="s">
        <v>80</v>
      </c>
      <c r="O12" s="85" t="s">
        <v>49</v>
      </c>
      <c r="U12" s="36" t="s">
        <v>47</v>
      </c>
      <c r="V12" s="87" t="s">
        <v>47</v>
      </c>
      <c r="W12" s="242">
        <v>0</v>
      </c>
      <c r="X12" s="84" t="s">
        <v>72</v>
      </c>
      <c r="Y12" s="36" t="s">
        <v>140</v>
      </c>
      <c r="Z12" s="1">
        <v>0</v>
      </c>
      <c r="AA12" t="s">
        <v>47</v>
      </c>
      <c r="AB12" s="84" t="s">
        <v>45</v>
      </c>
      <c r="AC12" t="s">
        <v>47</v>
      </c>
      <c r="AE12" s="158">
        <v>1</v>
      </c>
      <c r="AF12" s="158">
        <v>6</v>
      </c>
      <c r="AH12" s="158">
        <v>6</v>
      </c>
      <c r="AI12" s="136">
        <v>6</v>
      </c>
      <c r="AJ12" s="159">
        <v>5</v>
      </c>
      <c r="AK12" s="160">
        <v>8</v>
      </c>
      <c r="AL12" s="158">
        <v>6</v>
      </c>
      <c r="AM12" s="158">
        <v>5</v>
      </c>
      <c r="AN12" s="160">
        <v>8</v>
      </c>
      <c r="AO12" s="136">
        <v>6</v>
      </c>
      <c r="AP12" s="161">
        <v>5</v>
      </c>
      <c r="AQ12" s="160">
        <v>7</v>
      </c>
      <c r="AR12" s="158">
        <v>6</v>
      </c>
      <c r="AS12" s="161">
        <v>5</v>
      </c>
      <c r="AT12" s="160">
        <v>7</v>
      </c>
      <c r="AU12" s="136">
        <v>6</v>
      </c>
      <c r="AV12" s="161">
        <v>5</v>
      </c>
      <c r="AW12" s="160">
        <v>8</v>
      </c>
      <c r="AX12" s="210">
        <v>6</v>
      </c>
      <c r="AY12" s="206">
        <v>5</v>
      </c>
      <c r="AZ12" s="211">
        <v>8</v>
      </c>
      <c r="BA12" s="136">
        <v>6</v>
      </c>
      <c r="BB12" s="161">
        <v>5</v>
      </c>
      <c r="BC12" s="160">
        <v>7</v>
      </c>
      <c r="BD12" s="158">
        <v>6</v>
      </c>
      <c r="BE12" s="161">
        <v>5</v>
      </c>
      <c r="BF12" s="160">
        <v>7</v>
      </c>
      <c r="BG12" s="136">
        <v>6</v>
      </c>
      <c r="BH12" s="161">
        <v>5</v>
      </c>
      <c r="BI12" s="160">
        <v>8</v>
      </c>
      <c r="BJ12" s="136">
        <v>6</v>
      </c>
      <c r="BK12" s="161">
        <v>5</v>
      </c>
      <c r="BL12" s="161">
        <v>8</v>
      </c>
      <c r="BM12" s="136">
        <v>6</v>
      </c>
      <c r="BN12" s="161">
        <v>5</v>
      </c>
      <c r="BO12" s="160">
        <v>7</v>
      </c>
      <c r="BP12" s="158">
        <v>6</v>
      </c>
      <c r="BQ12" s="161">
        <v>5</v>
      </c>
      <c r="BR12" s="160">
        <v>7</v>
      </c>
      <c r="BS12" s="136">
        <v>6</v>
      </c>
      <c r="BT12" s="161">
        <v>5</v>
      </c>
      <c r="BU12" s="160">
        <v>9</v>
      </c>
      <c r="BV12" s="210">
        <v>6</v>
      </c>
      <c r="BW12" s="206">
        <v>5</v>
      </c>
      <c r="BX12" s="211">
        <v>9</v>
      </c>
      <c r="BY12" s="136">
        <v>6</v>
      </c>
      <c r="BZ12" s="161">
        <v>5</v>
      </c>
      <c r="CA12" s="160">
        <v>7</v>
      </c>
      <c r="CB12" s="158">
        <v>6</v>
      </c>
      <c r="CC12" s="161">
        <v>5</v>
      </c>
      <c r="CD12" s="160">
        <v>7</v>
      </c>
      <c r="CE12" s="136">
        <v>6</v>
      </c>
      <c r="CF12" s="161">
        <v>5</v>
      </c>
      <c r="CG12" s="160">
        <v>8</v>
      </c>
      <c r="CH12" s="158">
        <v>6</v>
      </c>
      <c r="CI12" s="161">
        <v>5</v>
      </c>
      <c r="CJ12" s="160">
        <v>8</v>
      </c>
      <c r="CK12" s="136">
        <v>6</v>
      </c>
      <c r="CL12" s="161">
        <v>5</v>
      </c>
      <c r="CM12" s="160" t="s">
        <v>48</v>
      </c>
      <c r="CN12" s="136">
        <v>6</v>
      </c>
      <c r="CO12" s="161">
        <v>5</v>
      </c>
      <c r="CP12" s="158" t="s">
        <v>48</v>
      </c>
      <c r="CQ12" s="136">
        <v>6</v>
      </c>
      <c r="CR12" s="161">
        <v>5</v>
      </c>
      <c r="CS12" s="160">
        <v>4</v>
      </c>
      <c r="CT12" s="158">
        <v>6</v>
      </c>
      <c r="CU12" s="158">
        <v>5</v>
      </c>
      <c r="CV12" s="160">
        <v>4</v>
      </c>
      <c r="CW12" s="136"/>
      <c r="CX12" s="159"/>
      <c r="CY12" s="160"/>
      <c r="DC12" s="136"/>
      <c r="DD12" s="159"/>
      <c r="DE12" s="160"/>
      <c r="DI12" s="136"/>
      <c r="DJ12" s="159"/>
      <c r="DK12" s="160"/>
      <c r="DN12" s="161">
        <v>6</v>
      </c>
      <c r="DO12" s="136">
        <v>6</v>
      </c>
      <c r="DP12" s="162">
        <v>6</v>
      </c>
      <c r="DQ12" s="162">
        <v>6</v>
      </c>
      <c r="DR12" s="162">
        <v>6</v>
      </c>
      <c r="DS12" s="162">
        <v>6</v>
      </c>
      <c r="DT12" s="162">
        <v>6</v>
      </c>
      <c r="DU12" s="162">
        <v>6</v>
      </c>
      <c r="DV12" s="162">
        <v>6</v>
      </c>
      <c r="DW12" s="162">
        <v>6</v>
      </c>
      <c r="DX12" s="162">
        <v>6</v>
      </c>
      <c r="DY12" s="162">
        <v>6</v>
      </c>
      <c r="DZ12" s="162">
        <v>6</v>
      </c>
      <c r="EA12" s="162">
        <v>6</v>
      </c>
      <c r="EB12" s="162">
        <v>6</v>
      </c>
      <c r="EC12" s="162">
        <v>6</v>
      </c>
      <c r="ED12" s="162">
        <v>6</v>
      </c>
      <c r="EE12" s="162">
        <v>6</v>
      </c>
      <c r="EF12" s="162">
        <v>6</v>
      </c>
      <c r="EG12" s="162">
        <v>6</v>
      </c>
      <c r="EH12" s="162">
        <v>6</v>
      </c>
      <c r="EI12" s="162">
        <v>6</v>
      </c>
      <c r="EJ12" s="162">
        <v>6</v>
      </c>
      <c r="EK12" s="162">
        <v>0</v>
      </c>
      <c r="EL12" s="162">
        <v>0</v>
      </c>
      <c r="EM12" s="162">
        <v>0</v>
      </c>
      <c r="EN12" s="162">
        <v>0</v>
      </c>
      <c r="EO12" s="160">
        <v>0</v>
      </c>
      <c r="ES12" s="161">
        <v>6</v>
      </c>
      <c r="ET12" s="136">
        <v>5</v>
      </c>
      <c r="EU12" s="162">
        <v>5</v>
      </c>
      <c r="EV12" s="162">
        <v>5</v>
      </c>
      <c r="EW12" s="162">
        <v>5</v>
      </c>
      <c r="EX12" s="162">
        <v>5</v>
      </c>
      <c r="EY12" s="162">
        <v>5</v>
      </c>
      <c r="EZ12" s="162">
        <v>5</v>
      </c>
      <c r="FA12" s="162">
        <v>5</v>
      </c>
      <c r="FB12" s="162">
        <v>5</v>
      </c>
      <c r="FC12" s="162">
        <v>5</v>
      </c>
      <c r="FD12" s="162">
        <v>5</v>
      </c>
      <c r="FE12" s="162">
        <v>5</v>
      </c>
      <c r="FF12" s="162">
        <v>5</v>
      </c>
      <c r="FG12" s="162">
        <v>5</v>
      </c>
      <c r="FH12" s="162">
        <v>5</v>
      </c>
      <c r="FI12" s="162">
        <v>5</v>
      </c>
      <c r="FJ12" s="162">
        <v>5</v>
      </c>
      <c r="FK12" s="162">
        <v>5</v>
      </c>
      <c r="FL12" s="162">
        <v>5</v>
      </c>
      <c r="FM12" s="162">
        <v>5</v>
      </c>
      <c r="FN12" s="162">
        <v>5</v>
      </c>
      <c r="FO12" s="162">
        <v>5</v>
      </c>
      <c r="FP12" s="162">
        <v>0</v>
      </c>
      <c r="FQ12" s="162">
        <v>0</v>
      </c>
      <c r="FR12" s="162">
        <v>0</v>
      </c>
      <c r="FS12" s="162">
        <v>0</v>
      </c>
      <c r="FT12" s="160">
        <v>0</v>
      </c>
      <c r="FX12" s="161">
        <v>6</v>
      </c>
      <c r="FY12" s="136">
        <v>8</v>
      </c>
      <c r="FZ12" s="162">
        <v>8</v>
      </c>
      <c r="GA12" s="162">
        <v>7</v>
      </c>
      <c r="GB12" s="162">
        <v>7</v>
      </c>
      <c r="GC12" s="162">
        <v>8</v>
      </c>
      <c r="GD12" s="162">
        <v>8</v>
      </c>
      <c r="GE12" s="162">
        <v>7</v>
      </c>
      <c r="GF12" s="162">
        <v>7</v>
      </c>
      <c r="GG12" s="162">
        <v>8</v>
      </c>
      <c r="GH12" s="162">
        <v>8</v>
      </c>
      <c r="GI12" s="162">
        <v>7</v>
      </c>
      <c r="GJ12" s="162">
        <v>7</v>
      </c>
      <c r="GK12" s="162">
        <v>9</v>
      </c>
      <c r="GL12" s="162">
        <v>9</v>
      </c>
      <c r="GM12" s="162">
        <v>7</v>
      </c>
      <c r="GN12" s="162">
        <v>7</v>
      </c>
      <c r="GO12" s="162">
        <v>8</v>
      </c>
      <c r="GP12" s="162">
        <v>8</v>
      </c>
      <c r="GQ12" s="162" t="s">
        <v>48</v>
      </c>
      <c r="GR12" s="162" t="s">
        <v>48</v>
      </c>
      <c r="GS12" s="162">
        <v>4</v>
      </c>
      <c r="GT12" s="162">
        <v>4</v>
      </c>
      <c r="GU12" s="162">
        <v>0</v>
      </c>
      <c r="GV12" s="162">
        <v>0</v>
      </c>
      <c r="GW12" s="165">
        <v>0</v>
      </c>
      <c r="GX12" s="162">
        <v>0</v>
      </c>
      <c r="GY12" s="160">
        <v>0</v>
      </c>
      <c r="HD12" s="161">
        <v>6</v>
      </c>
      <c r="HE12" s="238">
        <v>0</v>
      </c>
      <c r="HF12" s="238">
        <v>0</v>
      </c>
      <c r="HG12" s="238">
        <v>0</v>
      </c>
      <c r="HK12" s="168"/>
      <c r="HL12" s="162"/>
      <c r="HM12" s="169"/>
      <c r="HQ12" s="175" t="s">
        <v>47</v>
      </c>
      <c r="HR12" s="176" t="s">
        <v>47</v>
      </c>
      <c r="HU12" s="179">
        <v>6</v>
      </c>
      <c r="HV12" s="179">
        <v>6</v>
      </c>
      <c r="HW12" s="137">
        <v>6</v>
      </c>
      <c r="HX12" s="155">
        <v>6</v>
      </c>
      <c r="HY12" s="135">
        <v>4</v>
      </c>
      <c r="HZ12" s="135">
        <v>4</v>
      </c>
      <c r="IA12" s="155">
        <v>6</v>
      </c>
      <c r="IB12" s="155">
        <v>6</v>
      </c>
      <c r="IC12" s="135">
        <v>4</v>
      </c>
      <c r="ID12" s="135">
        <v>4</v>
      </c>
      <c r="IE12" s="155">
        <v>6</v>
      </c>
      <c r="IF12" s="155">
        <v>6</v>
      </c>
      <c r="IG12" s="135">
        <v>4</v>
      </c>
      <c r="IH12" s="135">
        <v>4</v>
      </c>
      <c r="II12" s="155">
        <v>6</v>
      </c>
      <c r="IJ12" s="155">
        <v>6</v>
      </c>
      <c r="IK12" s="135">
        <v>4</v>
      </c>
      <c r="IL12" s="135">
        <v>4</v>
      </c>
      <c r="IM12" s="155">
        <v>6</v>
      </c>
      <c r="IN12" s="155">
        <v>6</v>
      </c>
      <c r="IO12" s="135">
        <v>4</v>
      </c>
      <c r="IP12" s="135">
        <v>4</v>
      </c>
      <c r="IQ12" s="155">
        <v>6</v>
      </c>
      <c r="IR12" s="155">
        <v>6</v>
      </c>
      <c r="IS12" s="135">
        <v>0</v>
      </c>
      <c r="IT12" s="135">
        <v>0</v>
      </c>
      <c r="IU12" s="135">
        <v>0</v>
      </c>
      <c r="IV12" s="135">
        <v>0</v>
      </c>
      <c r="IW12" s="185">
        <v>0</v>
      </c>
      <c r="IY12" s="238">
        <v>0</v>
      </c>
    </row>
    <row r="13" spans="1:259" ht="15.95" customHeight="1">
      <c r="A13" s="270">
        <v>7</v>
      </c>
      <c r="B13" s="114" t="s">
        <v>52</v>
      </c>
      <c r="C13" s="112">
        <v>72</v>
      </c>
      <c r="D13" s="271" t="s">
        <v>60</v>
      </c>
      <c r="E13" s="272" t="s">
        <v>61</v>
      </c>
      <c r="F13" s="272">
        <v>2004</v>
      </c>
      <c r="G13" s="273">
        <v>57</v>
      </c>
      <c r="H13" s="113">
        <v>71.400000000000006</v>
      </c>
      <c r="I13" s="104" t="s">
        <v>49</v>
      </c>
      <c r="K13" s="85" t="s">
        <v>144</v>
      </c>
      <c r="L13" s="71" t="s">
        <v>47</v>
      </c>
      <c r="U13" s="36" t="s">
        <v>47</v>
      </c>
      <c r="V13" s="87" t="s">
        <v>47</v>
      </c>
      <c r="W13" s="242">
        <v>0</v>
      </c>
      <c r="Z13" s="1">
        <v>0</v>
      </c>
      <c r="AA13" t="s">
        <v>47</v>
      </c>
      <c r="AB13" s="84" t="s">
        <v>145</v>
      </c>
      <c r="AC13" t="s">
        <v>47</v>
      </c>
      <c r="AE13" s="158">
        <v>1</v>
      </c>
      <c r="AF13" s="158">
        <v>7</v>
      </c>
      <c r="AH13" s="158">
        <v>7</v>
      </c>
      <c r="AI13" s="136">
        <v>7</v>
      </c>
      <c r="AJ13" s="159">
        <v>8</v>
      </c>
      <c r="AK13" s="160">
        <v>5</v>
      </c>
      <c r="AL13" s="158">
        <v>7</v>
      </c>
      <c r="AM13" s="158">
        <v>8</v>
      </c>
      <c r="AN13" s="160">
        <v>5</v>
      </c>
      <c r="AO13" s="136">
        <v>7</v>
      </c>
      <c r="AP13" s="161">
        <v>8</v>
      </c>
      <c r="AQ13" s="160">
        <v>6</v>
      </c>
      <c r="AR13" s="158">
        <v>7</v>
      </c>
      <c r="AS13" s="161">
        <v>8</v>
      </c>
      <c r="AT13" s="160">
        <v>6</v>
      </c>
      <c r="AU13" s="136">
        <v>7</v>
      </c>
      <c r="AV13" s="161">
        <v>8</v>
      </c>
      <c r="AW13" s="160">
        <v>5</v>
      </c>
      <c r="AX13" s="210">
        <v>7</v>
      </c>
      <c r="AY13" s="206">
        <v>8</v>
      </c>
      <c r="AZ13" s="211">
        <v>5</v>
      </c>
      <c r="BA13" s="136">
        <v>7</v>
      </c>
      <c r="BB13" s="161">
        <v>8</v>
      </c>
      <c r="BC13" s="160">
        <v>6</v>
      </c>
      <c r="BD13" s="158">
        <v>7</v>
      </c>
      <c r="BE13" s="161">
        <v>8</v>
      </c>
      <c r="BF13" s="160">
        <v>6</v>
      </c>
      <c r="BG13" s="136">
        <v>7</v>
      </c>
      <c r="BH13" s="161">
        <v>8</v>
      </c>
      <c r="BI13" s="160">
        <v>5</v>
      </c>
      <c r="BJ13" s="136">
        <v>7</v>
      </c>
      <c r="BK13" s="161">
        <v>8</v>
      </c>
      <c r="BL13" s="161">
        <v>5</v>
      </c>
      <c r="BM13" s="136">
        <v>7</v>
      </c>
      <c r="BN13" s="161">
        <v>8</v>
      </c>
      <c r="BO13" s="160">
        <v>6</v>
      </c>
      <c r="BP13" s="158">
        <v>7</v>
      </c>
      <c r="BQ13" s="161">
        <v>8</v>
      </c>
      <c r="BR13" s="160">
        <v>6</v>
      </c>
      <c r="BS13" s="136">
        <v>7</v>
      </c>
      <c r="BT13" s="161">
        <v>8</v>
      </c>
      <c r="BU13" s="160">
        <v>5</v>
      </c>
      <c r="BV13" s="210">
        <v>7</v>
      </c>
      <c r="BW13" s="206">
        <v>8</v>
      </c>
      <c r="BX13" s="211">
        <v>5</v>
      </c>
      <c r="BY13" s="136">
        <v>7</v>
      </c>
      <c r="BZ13" s="161">
        <v>8</v>
      </c>
      <c r="CA13" s="160">
        <v>6</v>
      </c>
      <c r="CB13" s="158">
        <v>7</v>
      </c>
      <c r="CC13" s="161">
        <v>8</v>
      </c>
      <c r="CD13" s="160">
        <v>6</v>
      </c>
      <c r="CE13" s="136">
        <v>7</v>
      </c>
      <c r="CF13" s="161">
        <v>8</v>
      </c>
      <c r="CG13" s="160">
        <v>5</v>
      </c>
      <c r="CH13" s="158">
        <v>7</v>
      </c>
      <c r="CI13" s="158">
        <v>8</v>
      </c>
      <c r="CJ13" s="160">
        <v>5</v>
      </c>
      <c r="CK13" s="136">
        <v>7</v>
      </c>
      <c r="CL13" s="161" t="s">
        <v>48</v>
      </c>
      <c r="CM13" s="160">
        <v>1</v>
      </c>
      <c r="CN13" s="136">
        <v>7</v>
      </c>
      <c r="CO13" s="158" t="s">
        <v>48</v>
      </c>
      <c r="CP13" s="158">
        <v>1</v>
      </c>
      <c r="CQ13" s="136"/>
      <c r="CR13" s="159"/>
      <c r="CS13" s="160"/>
      <c r="CW13" s="136"/>
      <c r="CX13" s="159"/>
      <c r="CY13" s="160"/>
      <c r="DC13" s="136"/>
      <c r="DD13" s="159"/>
      <c r="DE13" s="160"/>
      <c r="DI13" s="136"/>
      <c r="DJ13" s="159"/>
      <c r="DK13" s="160"/>
      <c r="DN13" s="161">
        <v>7</v>
      </c>
      <c r="DO13" s="136">
        <v>7</v>
      </c>
      <c r="DP13" s="162">
        <v>7</v>
      </c>
      <c r="DQ13" s="162">
        <v>7</v>
      </c>
      <c r="DR13" s="162">
        <v>7</v>
      </c>
      <c r="DS13" s="162">
        <v>7</v>
      </c>
      <c r="DT13" s="162">
        <v>7</v>
      </c>
      <c r="DU13" s="162">
        <v>7</v>
      </c>
      <c r="DV13" s="162">
        <v>7</v>
      </c>
      <c r="DW13" s="162">
        <v>7</v>
      </c>
      <c r="DX13" s="162">
        <v>7</v>
      </c>
      <c r="DY13" s="162">
        <v>7</v>
      </c>
      <c r="DZ13" s="162">
        <v>7</v>
      </c>
      <c r="EA13" s="162">
        <v>7</v>
      </c>
      <c r="EB13" s="162">
        <v>7</v>
      </c>
      <c r="EC13" s="162">
        <v>7</v>
      </c>
      <c r="ED13" s="162">
        <v>7</v>
      </c>
      <c r="EE13" s="162">
        <v>7</v>
      </c>
      <c r="EF13" s="162">
        <v>7</v>
      </c>
      <c r="EG13" s="162">
        <v>7</v>
      </c>
      <c r="EH13" s="162">
        <v>7</v>
      </c>
      <c r="EI13" s="162">
        <v>0</v>
      </c>
      <c r="EJ13" s="162">
        <v>0</v>
      </c>
      <c r="EK13" s="162">
        <v>0</v>
      </c>
      <c r="EL13" s="162">
        <v>0</v>
      </c>
      <c r="EM13" s="162">
        <v>0</v>
      </c>
      <c r="EN13" s="162">
        <v>0</v>
      </c>
      <c r="EO13" s="160">
        <v>0</v>
      </c>
      <c r="ES13" s="161">
        <v>7</v>
      </c>
      <c r="ET13" s="136">
        <v>8</v>
      </c>
      <c r="EU13" s="162">
        <v>8</v>
      </c>
      <c r="EV13" s="162">
        <v>8</v>
      </c>
      <c r="EW13" s="162">
        <v>8</v>
      </c>
      <c r="EX13" s="162">
        <v>8</v>
      </c>
      <c r="EY13" s="162">
        <v>8</v>
      </c>
      <c r="EZ13" s="162">
        <v>8</v>
      </c>
      <c r="FA13" s="162">
        <v>8</v>
      </c>
      <c r="FB13" s="162">
        <v>8</v>
      </c>
      <c r="FC13" s="162">
        <v>8</v>
      </c>
      <c r="FD13" s="162">
        <v>8</v>
      </c>
      <c r="FE13" s="162">
        <v>8</v>
      </c>
      <c r="FF13" s="162">
        <v>8</v>
      </c>
      <c r="FG13" s="162">
        <v>8</v>
      </c>
      <c r="FH13" s="162">
        <v>8</v>
      </c>
      <c r="FI13" s="162">
        <v>8</v>
      </c>
      <c r="FJ13" s="162">
        <v>8</v>
      </c>
      <c r="FK13" s="162">
        <v>8</v>
      </c>
      <c r="FL13" s="162" t="s">
        <v>48</v>
      </c>
      <c r="FM13" s="162" t="s">
        <v>48</v>
      </c>
      <c r="FN13" s="162">
        <v>0</v>
      </c>
      <c r="FO13" s="162">
        <v>0</v>
      </c>
      <c r="FP13" s="162">
        <v>0</v>
      </c>
      <c r="FQ13" s="162">
        <v>0</v>
      </c>
      <c r="FR13" s="162">
        <v>0</v>
      </c>
      <c r="FS13" s="162">
        <v>0</v>
      </c>
      <c r="FT13" s="160">
        <v>0</v>
      </c>
      <c r="FX13" s="161">
        <v>7</v>
      </c>
      <c r="FY13" s="136">
        <v>5</v>
      </c>
      <c r="FZ13" s="162">
        <v>5</v>
      </c>
      <c r="GA13" s="162">
        <v>6</v>
      </c>
      <c r="GB13" s="162">
        <v>6</v>
      </c>
      <c r="GC13" s="162">
        <v>5</v>
      </c>
      <c r="GD13" s="162">
        <v>5</v>
      </c>
      <c r="GE13" s="162">
        <v>6</v>
      </c>
      <c r="GF13" s="162">
        <v>6</v>
      </c>
      <c r="GG13" s="162">
        <v>5</v>
      </c>
      <c r="GH13" s="162">
        <v>5</v>
      </c>
      <c r="GI13" s="162">
        <v>6</v>
      </c>
      <c r="GJ13" s="162">
        <v>6</v>
      </c>
      <c r="GK13" s="162">
        <v>5</v>
      </c>
      <c r="GL13" s="162">
        <v>5</v>
      </c>
      <c r="GM13" s="162">
        <v>6</v>
      </c>
      <c r="GN13" s="162">
        <v>6</v>
      </c>
      <c r="GO13" s="162">
        <v>5</v>
      </c>
      <c r="GP13" s="162">
        <v>5</v>
      </c>
      <c r="GQ13" s="162">
        <v>1</v>
      </c>
      <c r="GR13" s="162">
        <v>1</v>
      </c>
      <c r="GS13" s="162">
        <v>0</v>
      </c>
      <c r="GT13" s="162">
        <v>0</v>
      </c>
      <c r="GU13" s="162">
        <v>0</v>
      </c>
      <c r="GV13" s="162">
        <v>0</v>
      </c>
      <c r="GW13" s="165">
        <v>0</v>
      </c>
      <c r="GX13" s="162">
        <v>0</v>
      </c>
      <c r="GY13" s="160">
        <v>0</v>
      </c>
      <c r="HD13" s="161">
        <v>7</v>
      </c>
      <c r="HE13" s="238">
        <v>0</v>
      </c>
      <c r="HF13" s="238">
        <v>0</v>
      </c>
      <c r="HG13" s="238">
        <v>0</v>
      </c>
      <c r="HJ13" s="161">
        <v>4</v>
      </c>
      <c r="HK13" s="168">
        <v>4</v>
      </c>
      <c r="HL13" s="162">
        <v>3</v>
      </c>
      <c r="HM13" s="169" t="s">
        <v>48</v>
      </c>
      <c r="HQ13" s="175" t="s">
        <v>57</v>
      </c>
      <c r="HR13" s="176" t="s">
        <v>51</v>
      </c>
      <c r="HU13" s="179">
        <v>7</v>
      </c>
      <c r="HV13" s="179">
        <v>7</v>
      </c>
      <c r="HW13" s="137">
        <v>7</v>
      </c>
      <c r="HX13" s="155">
        <v>7</v>
      </c>
      <c r="HY13" s="135">
        <v>5</v>
      </c>
      <c r="HZ13" s="135">
        <v>5</v>
      </c>
      <c r="IA13" s="155">
        <v>7</v>
      </c>
      <c r="IB13" s="155">
        <v>7</v>
      </c>
      <c r="IC13" s="135">
        <v>5</v>
      </c>
      <c r="ID13" s="135">
        <v>5</v>
      </c>
      <c r="IE13" s="155">
        <v>7</v>
      </c>
      <c r="IF13" s="155">
        <v>7</v>
      </c>
      <c r="IG13" s="135">
        <v>5</v>
      </c>
      <c r="IH13" s="135">
        <v>5</v>
      </c>
      <c r="II13" s="155">
        <v>7</v>
      </c>
      <c r="IJ13" s="155">
        <v>7</v>
      </c>
      <c r="IK13" s="135">
        <v>5</v>
      </c>
      <c r="IL13" s="135">
        <v>5</v>
      </c>
      <c r="IM13" s="155">
        <v>7</v>
      </c>
      <c r="IN13" s="155">
        <v>7</v>
      </c>
      <c r="IO13" s="135">
        <v>5</v>
      </c>
      <c r="IP13" s="135">
        <v>5</v>
      </c>
      <c r="IQ13" s="135">
        <v>0</v>
      </c>
      <c r="IR13" s="135">
        <v>0</v>
      </c>
      <c r="IS13" s="135">
        <v>0</v>
      </c>
      <c r="IT13" s="135">
        <v>0</v>
      </c>
      <c r="IU13" s="135">
        <v>0</v>
      </c>
      <c r="IV13" s="135">
        <v>0</v>
      </c>
      <c r="IW13" s="185">
        <v>0</v>
      </c>
      <c r="IY13" s="238">
        <v>0</v>
      </c>
    </row>
    <row r="14" spans="1:259" ht="15.95" customHeight="1" thickBot="1">
      <c r="A14" s="115">
        <v>8</v>
      </c>
      <c r="B14" s="109" t="s">
        <v>52</v>
      </c>
      <c r="C14" s="110">
        <v>72</v>
      </c>
      <c r="D14" s="111" t="s">
        <v>62</v>
      </c>
      <c r="E14" s="10" t="s">
        <v>63</v>
      </c>
      <c r="F14" s="9">
        <v>2003</v>
      </c>
      <c r="G14" s="112">
        <v>63</v>
      </c>
      <c r="H14" s="113">
        <v>69.900000000000006</v>
      </c>
      <c r="I14" s="102" t="s">
        <v>49</v>
      </c>
      <c r="K14" s="99" t="s">
        <v>146</v>
      </c>
      <c r="L14" s="91" t="s">
        <v>47</v>
      </c>
      <c r="U14" s="88" t="s">
        <v>47</v>
      </c>
      <c r="V14" s="87" t="s">
        <v>47</v>
      </c>
      <c r="W14" s="242">
        <v>0</v>
      </c>
      <c r="Z14" s="1">
        <v>0</v>
      </c>
      <c r="AA14" t="s">
        <v>47</v>
      </c>
      <c r="AB14" s="84" t="s">
        <v>147</v>
      </c>
      <c r="AC14" t="s">
        <v>47</v>
      </c>
      <c r="AE14" s="158">
        <v>1</v>
      </c>
      <c r="AF14" s="158">
        <v>8</v>
      </c>
      <c r="AH14" s="158">
        <v>8</v>
      </c>
      <c r="AI14" s="136">
        <v>8</v>
      </c>
      <c r="AJ14" s="159">
        <v>7</v>
      </c>
      <c r="AK14" s="160">
        <v>6</v>
      </c>
      <c r="AL14" s="158">
        <v>8</v>
      </c>
      <c r="AM14" s="158">
        <v>7</v>
      </c>
      <c r="AN14" s="160">
        <v>6</v>
      </c>
      <c r="AO14" s="136">
        <v>8</v>
      </c>
      <c r="AP14" s="161">
        <v>7</v>
      </c>
      <c r="AQ14" s="160">
        <v>9</v>
      </c>
      <c r="AR14" s="158">
        <v>8</v>
      </c>
      <c r="AS14" s="161">
        <v>7</v>
      </c>
      <c r="AT14" s="160">
        <v>9</v>
      </c>
      <c r="AU14" s="136">
        <v>8</v>
      </c>
      <c r="AV14" s="161">
        <v>7</v>
      </c>
      <c r="AW14" s="160">
        <v>6</v>
      </c>
      <c r="AX14" s="210">
        <v>8</v>
      </c>
      <c r="AY14" s="206">
        <v>7</v>
      </c>
      <c r="AZ14" s="211">
        <v>6</v>
      </c>
      <c r="BA14" s="136">
        <v>8</v>
      </c>
      <c r="BB14" s="161">
        <v>7</v>
      </c>
      <c r="BC14" s="160">
        <v>9</v>
      </c>
      <c r="BD14" s="158">
        <v>8</v>
      </c>
      <c r="BE14" s="161">
        <v>7</v>
      </c>
      <c r="BF14" s="160">
        <v>9</v>
      </c>
      <c r="BG14" s="136">
        <v>8</v>
      </c>
      <c r="BH14" s="161">
        <v>7</v>
      </c>
      <c r="BI14" s="160">
        <v>6</v>
      </c>
      <c r="BJ14" s="136">
        <v>8</v>
      </c>
      <c r="BK14" s="161">
        <v>7</v>
      </c>
      <c r="BL14" s="161">
        <v>6</v>
      </c>
      <c r="BM14" s="136">
        <v>8</v>
      </c>
      <c r="BN14" s="161">
        <v>7</v>
      </c>
      <c r="BO14" s="160">
        <v>9</v>
      </c>
      <c r="BP14" s="158">
        <v>8</v>
      </c>
      <c r="BQ14" s="161">
        <v>7</v>
      </c>
      <c r="BR14" s="160">
        <v>9</v>
      </c>
      <c r="BS14" s="136">
        <v>8</v>
      </c>
      <c r="BT14" s="161">
        <v>7</v>
      </c>
      <c r="BU14" s="160">
        <v>10</v>
      </c>
      <c r="BV14" s="210">
        <v>8</v>
      </c>
      <c r="BW14" s="206">
        <v>7</v>
      </c>
      <c r="BX14" s="211">
        <v>10</v>
      </c>
      <c r="BY14" s="136">
        <v>8</v>
      </c>
      <c r="BZ14" s="161">
        <v>7</v>
      </c>
      <c r="CA14" s="160" t="s">
        <v>48</v>
      </c>
      <c r="CB14" s="158">
        <v>8</v>
      </c>
      <c r="CC14" s="161">
        <v>7</v>
      </c>
      <c r="CD14" s="160" t="s">
        <v>48</v>
      </c>
      <c r="CE14" s="136">
        <v>8</v>
      </c>
      <c r="CF14" s="161">
        <v>7</v>
      </c>
      <c r="CG14" s="160">
        <v>6</v>
      </c>
      <c r="CH14" s="158">
        <v>8</v>
      </c>
      <c r="CI14" s="158">
        <v>7</v>
      </c>
      <c r="CJ14" s="160">
        <v>6</v>
      </c>
      <c r="CK14" s="136"/>
      <c r="CL14" s="159"/>
      <c r="CM14" s="160"/>
      <c r="CQ14" s="136"/>
      <c r="CR14" s="159"/>
      <c r="CS14" s="160"/>
      <c r="CW14" s="136"/>
      <c r="CX14" s="159"/>
      <c r="CY14" s="160"/>
      <c r="DC14" s="136"/>
      <c r="DD14" s="159"/>
      <c r="DE14" s="160"/>
      <c r="DI14" s="136"/>
      <c r="DJ14" s="159"/>
      <c r="DK14" s="160"/>
      <c r="DN14" s="161">
        <v>8</v>
      </c>
      <c r="DO14" s="136">
        <v>8</v>
      </c>
      <c r="DP14" s="162">
        <v>8</v>
      </c>
      <c r="DQ14" s="162">
        <v>8</v>
      </c>
      <c r="DR14" s="162">
        <v>8</v>
      </c>
      <c r="DS14" s="162">
        <v>8</v>
      </c>
      <c r="DT14" s="162">
        <v>8</v>
      </c>
      <c r="DU14" s="162">
        <v>8</v>
      </c>
      <c r="DV14" s="162">
        <v>8</v>
      </c>
      <c r="DW14" s="162">
        <v>8</v>
      </c>
      <c r="DX14" s="162">
        <v>8</v>
      </c>
      <c r="DY14" s="162">
        <v>8</v>
      </c>
      <c r="DZ14" s="162">
        <v>8</v>
      </c>
      <c r="EA14" s="162">
        <v>8</v>
      </c>
      <c r="EB14" s="162">
        <v>8</v>
      </c>
      <c r="EC14" s="162">
        <v>8</v>
      </c>
      <c r="ED14" s="162">
        <v>8</v>
      </c>
      <c r="EE14" s="162">
        <v>8</v>
      </c>
      <c r="EF14" s="162">
        <v>8</v>
      </c>
      <c r="EG14" s="162">
        <v>0</v>
      </c>
      <c r="EH14" s="162">
        <v>0</v>
      </c>
      <c r="EI14" s="162">
        <v>0</v>
      </c>
      <c r="EJ14" s="162">
        <v>0</v>
      </c>
      <c r="EK14" s="162">
        <v>0</v>
      </c>
      <c r="EL14" s="162">
        <v>0</v>
      </c>
      <c r="EM14" s="162">
        <v>0</v>
      </c>
      <c r="EN14" s="162">
        <v>0</v>
      </c>
      <c r="EO14" s="160">
        <v>0</v>
      </c>
      <c r="ES14" s="161">
        <v>8</v>
      </c>
      <c r="ET14" s="136">
        <v>7</v>
      </c>
      <c r="EU14" s="162">
        <v>7</v>
      </c>
      <c r="EV14" s="162">
        <v>7</v>
      </c>
      <c r="EW14" s="162">
        <v>7</v>
      </c>
      <c r="EX14" s="162">
        <v>7</v>
      </c>
      <c r="EY14" s="162">
        <v>7</v>
      </c>
      <c r="EZ14" s="162">
        <v>7</v>
      </c>
      <c r="FA14" s="162">
        <v>7</v>
      </c>
      <c r="FB14" s="162">
        <v>7</v>
      </c>
      <c r="FC14" s="162">
        <v>7</v>
      </c>
      <c r="FD14" s="162">
        <v>7</v>
      </c>
      <c r="FE14" s="162">
        <v>7</v>
      </c>
      <c r="FF14" s="162">
        <v>7</v>
      </c>
      <c r="FG14" s="162">
        <v>7</v>
      </c>
      <c r="FH14" s="162">
        <v>7</v>
      </c>
      <c r="FI14" s="162">
        <v>7</v>
      </c>
      <c r="FJ14" s="162">
        <v>7</v>
      </c>
      <c r="FK14" s="162">
        <v>7</v>
      </c>
      <c r="FL14" s="162">
        <v>0</v>
      </c>
      <c r="FM14" s="162">
        <v>0</v>
      </c>
      <c r="FN14" s="162">
        <v>0</v>
      </c>
      <c r="FO14" s="162">
        <v>0</v>
      </c>
      <c r="FP14" s="162">
        <v>0</v>
      </c>
      <c r="FQ14" s="162">
        <v>0</v>
      </c>
      <c r="FR14" s="162">
        <v>0</v>
      </c>
      <c r="FS14" s="162">
        <v>0</v>
      </c>
      <c r="FT14" s="160">
        <v>0</v>
      </c>
      <c r="FX14" s="161">
        <v>8</v>
      </c>
      <c r="FY14" s="136">
        <v>6</v>
      </c>
      <c r="FZ14" s="162">
        <v>6</v>
      </c>
      <c r="GA14" s="162">
        <v>9</v>
      </c>
      <c r="GB14" s="162">
        <v>9</v>
      </c>
      <c r="GC14" s="162">
        <v>6</v>
      </c>
      <c r="GD14" s="162">
        <v>6</v>
      </c>
      <c r="GE14" s="162">
        <v>9</v>
      </c>
      <c r="GF14" s="162">
        <v>9</v>
      </c>
      <c r="GG14" s="162">
        <v>6</v>
      </c>
      <c r="GH14" s="162">
        <v>6</v>
      </c>
      <c r="GI14" s="162">
        <v>9</v>
      </c>
      <c r="GJ14" s="162">
        <v>9</v>
      </c>
      <c r="GK14" s="162">
        <v>10</v>
      </c>
      <c r="GL14" s="162">
        <v>10</v>
      </c>
      <c r="GM14" s="162" t="s">
        <v>48</v>
      </c>
      <c r="GN14" s="162" t="s">
        <v>48</v>
      </c>
      <c r="GO14" s="162">
        <v>6</v>
      </c>
      <c r="GP14" s="162">
        <v>6</v>
      </c>
      <c r="GQ14" s="162">
        <v>0</v>
      </c>
      <c r="GR14" s="162">
        <v>0</v>
      </c>
      <c r="GS14" s="162">
        <v>0</v>
      </c>
      <c r="GT14" s="162">
        <v>0</v>
      </c>
      <c r="GU14" s="162">
        <v>0</v>
      </c>
      <c r="GV14" s="162">
        <v>0</v>
      </c>
      <c r="GW14" s="165">
        <v>0</v>
      </c>
      <c r="GX14" s="162">
        <v>0</v>
      </c>
      <c r="GY14" s="160">
        <v>0</v>
      </c>
      <c r="HD14" s="161">
        <v>8</v>
      </c>
      <c r="HE14" s="238">
        <v>0</v>
      </c>
      <c r="HF14" s="238">
        <v>0</v>
      </c>
      <c r="HG14" s="238">
        <v>0</v>
      </c>
      <c r="HK14" s="168"/>
      <c r="HL14" s="162"/>
      <c r="HM14" s="169"/>
      <c r="HQ14" s="175" t="s">
        <v>47</v>
      </c>
      <c r="HR14" s="176" t="s">
        <v>47</v>
      </c>
      <c r="HU14" s="179">
        <v>8</v>
      </c>
      <c r="HV14" s="179">
        <v>8</v>
      </c>
      <c r="HW14" s="137">
        <v>8</v>
      </c>
      <c r="HX14" s="155">
        <v>8</v>
      </c>
      <c r="HY14" s="135">
        <v>6</v>
      </c>
      <c r="HZ14" s="135">
        <v>6</v>
      </c>
      <c r="IA14" s="155">
        <v>8</v>
      </c>
      <c r="IB14" s="155">
        <v>8</v>
      </c>
      <c r="IC14" s="135">
        <v>6</v>
      </c>
      <c r="ID14" s="135">
        <v>6</v>
      </c>
      <c r="IE14" s="155">
        <v>8</v>
      </c>
      <c r="IF14" s="155">
        <v>8</v>
      </c>
      <c r="IG14" s="135">
        <v>6</v>
      </c>
      <c r="IH14" s="135">
        <v>6</v>
      </c>
      <c r="II14" s="155">
        <v>8</v>
      </c>
      <c r="IJ14" s="155">
        <v>8</v>
      </c>
      <c r="IK14" s="135">
        <v>6</v>
      </c>
      <c r="IL14" s="135">
        <v>6</v>
      </c>
      <c r="IM14" s="155">
        <v>8</v>
      </c>
      <c r="IN14" s="155">
        <v>8</v>
      </c>
      <c r="IO14" s="135">
        <v>0</v>
      </c>
      <c r="IP14" s="135">
        <v>0</v>
      </c>
      <c r="IQ14" s="135">
        <v>0</v>
      </c>
      <c r="IR14" s="135">
        <v>0</v>
      </c>
      <c r="IS14" s="135">
        <v>0</v>
      </c>
      <c r="IT14" s="135">
        <v>0</v>
      </c>
      <c r="IU14" s="135">
        <v>0</v>
      </c>
      <c r="IV14" s="135">
        <v>0</v>
      </c>
      <c r="IW14" s="185">
        <v>0</v>
      </c>
      <c r="IY14" s="238">
        <v>0</v>
      </c>
    </row>
    <row r="15" spans="1:259" ht="15.95" customHeight="1" thickTop="1" thickBot="1">
      <c r="A15" s="115">
        <v>9</v>
      </c>
      <c r="B15" s="114" t="s">
        <v>52</v>
      </c>
      <c r="C15" s="112">
        <v>72</v>
      </c>
      <c r="D15" s="111" t="s">
        <v>64</v>
      </c>
      <c r="E15" s="10" t="s">
        <v>46</v>
      </c>
      <c r="F15" s="9">
        <v>2001</v>
      </c>
      <c r="G15" s="112">
        <v>137</v>
      </c>
      <c r="H15" s="113">
        <v>71.5</v>
      </c>
      <c r="I15" s="102" t="s">
        <v>49</v>
      </c>
      <c r="K15" s="100" t="s">
        <v>148</v>
      </c>
      <c r="L15" s="90" t="s">
        <v>47</v>
      </c>
      <c r="U15" s="36" t="s">
        <v>47</v>
      </c>
      <c r="V15" s="87" t="s">
        <v>47</v>
      </c>
      <c r="W15" s="242"/>
      <c r="Z15" s="1">
        <v>0</v>
      </c>
      <c r="AA15" s="1">
        <v>0</v>
      </c>
      <c r="AB15" s="84" t="s">
        <v>149</v>
      </c>
      <c r="AC15" t="s">
        <v>47</v>
      </c>
      <c r="AE15" s="158">
        <v>1</v>
      </c>
      <c r="AF15" s="158">
        <v>9</v>
      </c>
      <c r="AH15" s="158">
        <v>9</v>
      </c>
      <c r="AI15" s="136">
        <v>9</v>
      </c>
      <c r="AJ15" s="159">
        <v>10</v>
      </c>
      <c r="AK15" s="160">
        <v>11</v>
      </c>
      <c r="AL15" s="158">
        <v>9</v>
      </c>
      <c r="AM15" s="158">
        <v>10</v>
      </c>
      <c r="AN15" s="160">
        <v>11</v>
      </c>
      <c r="AO15" s="136">
        <v>9</v>
      </c>
      <c r="AP15" s="161">
        <v>10</v>
      </c>
      <c r="AQ15" s="160">
        <v>8</v>
      </c>
      <c r="AR15" s="158">
        <v>9</v>
      </c>
      <c r="AS15" s="161">
        <v>10</v>
      </c>
      <c r="AT15" s="160">
        <v>8</v>
      </c>
      <c r="AU15" s="136">
        <v>9</v>
      </c>
      <c r="AV15" s="161">
        <v>10</v>
      </c>
      <c r="AW15" s="160">
        <v>11</v>
      </c>
      <c r="AX15" s="210">
        <v>9</v>
      </c>
      <c r="AY15" s="206">
        <v>10</v>
      </c>
      <c r="AZ15" s="211">
        <v>11</v>
      </c>
      <c r="BA15" s="136">
        <v>9</v>
      </c>
      <c r="BB15" s="161">
        <v>10</v>
      </c>
      <c r="BC15" s="160">
        <v>8</v>
      </c>
      <c r="BD15" s="158">
        <v>9</v>
      </c>
      <c r="BE15" s="161">
        <v>10</v>
      </c>
      <c r="BF15" s="160">
        <v>8</v>
      </c>
      <c r="BG15" s="136">
        <v>9</v>
      </c>
      <c r="BH15" s="161">
        <v>10</v>
      </c>
      <c r="BI15" s="160">
        <v>11</v>
      </c>
      <c r="BJ15" s="136">
        <v>9</v>
      </c>
      <c r="BK15" s="161">
        <v>10</v>
      </c>
      <c r="BL15" s="160">
        <v>11</v>
      </c>
      <c r="BM15" s="136">
        <v>9</v>
      </c>
      <c r="BN15" s="161">
        <v>10</v>
      </c>
      <c r="BO15" s="160">
        <v>8</v>
      </c>
      <c r="BP15" s="158">
        <v>9</v>
      </c>
      <c r="BQ15" s="161">
        <v>10</v>
      </c>
      <c r="BR15" s="160">
        <v>8</v>
      </c>
      <c r="BS15" s="136">
        <v>9</v>
      </c>
      <c r="BT15" s="161">
        <v>10</v>
      </c>
      <c r="BU15" s="160">
        <v>6</v>
      </c>
      <c r="BV15" s="210">
        <v>9</v>
      </c>
      <c r="BW15" s="206">
        <v>10</v>
      </c>
      <c r="BX15" s="211">
        <v>6</v>
      </c>
      <c r="BY15" s="136">
        <v>9</v>
      </c>
      <c r="BZ15" s="161" t="s">
        <v>48</v>
      </c>
      <c r="CA15" s="160">
        <v>1</v>
      </c>
      <c r="CB15" s="158">
        <v>9</v>
      </c>
      <c r="CC15" s="158" t="s">
        <v>48</v>
      </c>
      <c r="CD15" s="160">
        <v>1</v>
      </c>
      <c r="CE15" s="136"/>
      <c r="CF15" s="159"/>
      <c r="CG15" s="160"/>
      <c r="CK15" s="136"/>
      <c r="CL15" s="159"/>
      <c r="CM15" s="160"/>
      <c r="CQ15" s="136"/>
      <c r="CR15" s="159"/>
      <c r="CS15" s="160"/>
      <c r="CW15" s="136"/>
      <c r="CX15" s="159"/>
      <c r="CY15" s="160"/>
      <c r="DC15" s="136"/>
      <c r="DD15" s="159"/>
      <c r="DE15" s="160"/>
      <c r="DI15" s="136"/>
      <c r="DJ15" s="159"/>
      <c r="DK15" s="160"/>
      <c r="DN15" s="161">
        <v>9</v>
      </c>
      <c r="DO15" s="136">
        <v>9</v>
      </c>
      <c r="DP15" s="162">
        <v>9</v>
      </c>
      <c r="DQ15" s="162">
        <v>9</v>
      </c>
      <c r="DR15" s="162">
        <v>9</v>
      </c>
      <c r="DS15" s="162">
        <v>9</v>
      </c>
      <c r="DT15" s="162">
        <v>9</v>
      </c>
      <c r="DU15" s="162">
        <v>9</v>
      </c>
      <c r="DV15" s="162">
        <v>9</v>
      </c>
      <c r="DW15" s="162">
        <v>9</v>
      </c>
      <c r="DX15" s="162">
        <v>9</v>
      </c>
      <c r="DY15" s="162">
        <v>9</v>
      </c>
      <c r="DZ15" s="162">
        <v>9</v>
      </c>
      <c r="EA15" s="162">
        <v>9</v>
      </c>
      <c r="EB15" s="162">
        <v>9</v>
      </c>
      <c r="EC15" s="162">
        <v>9</v>
      </c>
      <c r="ED15" s="162">
        <v>9</v>
      </c>
      <c r="EE15" s="162">
        <v>0</v>
      </c>
      <c r="EF15" s="162">
        <v>0</v>
      </c>
      <c r="EG15" s="162">
        <v>0</v>
      </c>
      <c r="EH15" s="162">
        <v>0</v>
      </c>
      <c r="EI15" s="162">
        <v>0</v>
      </c>
      <c r="EJ15" s="162">
        <v>0</v>
      </c>
      <c r="EK15" s="162">
        <v>0</v>
      </c>
      <c r="EL15" s="162">
        <v>0</v>
      </c>
      <c r="EM15" s="162">
        <v>0</v>
      </c>
      <c r="EN15" s="162">
        <v>0</v>
      </c>
      <c r="EO15" s="160">
        <v>0</v>
      </c>
      <c r="ES15" s="161">
        <v>9</v>
      </c>
      <c r="ET15" s="136">
        <v>10</v>
      </c>
      <c r="EU15" s="162">
        <v>10</v>
      </c>
      <c r="EV15" s="162">
        <v>10</v>
      </c>
      <c r="EW15" s="162">
        <v>10</v>
      </c>
      <c r="EX15" s="162">
        <v>10</v>
      </c>
      <c r="EY15" s="162">
        <v>10</v>
      </c>
      <c r="EZ15" s="162">
        <v>10</v>
      </c>
      <c r="FA15" s="162">
        <v>10</v>
      </c>
      <c r="FB15" s="162">
        <v>10</v>
      </c>
      <c r="FC15" s="162">
        <v>10</v>
      </c>
      <c r="FD15" s="162">
        <v>10</v>
      </c>
      <c r="FE15" s="162">
        <v>10</v>
      </c>
      <c r="FF15" s="162">
        <v>10</v>
      </c>
      <c r="FG15" s="162">
        <v>10</v>
      </c>
      <c r="FH15" s="162" t="s">
        <v>48</v>
      </c>
      <c r="FI15" s="162" t="s">
        <v>48</v>
      </c>
      <c r="FJ15" s="162">
        <v>0</v>
      </c>
      <c r="FK15" s="162">
        <v>0</v>
      </c>
      <c r="FL15" s="162">
        <v>0</v>
      </c>
      <c r="FM15" s="162">
        <v>0</v>
      </c>
      <c r="FN15" s="162">
        <v>0</v>
      </c>
      <c r="FO15" s="162">
        <v>0</v>
      </c>
      <c r="FP15" s="162">
        <v>0</v>
      </c>
      <c r="FQ15" s="162">
        <v>0</v>
      </c>
      <c r="FR15" s="162">
        <v>0</v>
      </c>
      <c r="FS15" s="162">
        <v>0</v>
      </c>
      <c r="FT15" s="160">
        <v>0</v>
      </c>
      <c r="FX15" s="161">
        <v>9</v>
      </c>
      <c r="FY15" s="136">
        <v>11</v>
      </c>
      <c r="FZ15" s="162">
        <v>11</v>
      </c>
      <c r="GA15" s="162">
        <v>8</v>
      </c>
      <c r="GB15" s="162">
        <v>8</v>
      </c>
      <c r="GC15" s="162">
        <v>11</v>
      </c>
      <c r="GD15" s="162">
        <v>11</v>
      </c>
      <c r="GE15" s="162">
        <v>8</v>
      </c>
      <c r="GF15" s="162">
        <v>8</v>
      </c>
      <c r="GG15" s="162">
        <v>11</v>
      </c>
      <c r="GH15" s="162">
        <v>11</v>
      </c>
      <c r="GI15" s="162">
        <v>8</v>
      </c>
      <c r="GJ15" s="162">
        <v>8</v>
      </c>
      <c r="GK15" s="162">
        <v>6</v>
      </c>
      <c r="GL15" s="162">
        <v>6</v>
      </c>
      <c r="GM15" s="162">
        <v>1</v>
      </c>
      <c r="GN15" s="162">
        <v>1</v>
      </c>
      <c r="GO15" s="162">
        <v>0</v>
      </c>
      <c r="GP15" s="162">
        <v>0</v>
      </c>
      <c r="GQ15" s="162">
        <v>0</v>
      </c>
      <c r="GR15" s="162">
        <v>0</v>
      </c>
      <c r="GS15" s="162">
        <v>0</v>
      </c>
      <c r="GT15" s="162">
        <v>0</v>
      </c>
      <c r="GU15" s="162">
        <v>0</v>
      </c>
      <c r="GV15" s="162">
        <v>0</v>
      </c>
      <c r="GW15" s="165">
        <v>0</v>
      </c>
      <c r="GX15" s="162">
        <v>0</v>
      </c>
      <c r="GY15" s="160">
        <v>0</v>
      </c>
      <c r="HD15" s="161">
        <v>9</v>
      </c>
      <c r="HE15" s="238">
        <v>0</v>
      </c>
      <c r="HF15" s="238">
        <v>0</v>
      </c>
      <c r="HG15" s="238">
        <v>0</v>
      </c>
      <c r="HJ15" s="161">
        <v>5</v>
      </c>
      <c r="HK15" s="168">
        <v>5</v>
      </c>
      <c r="HL15" s="162" t="s">
        <v>48</v>
      </c>
      <c r="HM15" s="169">
        <v>1</v>
      </c>
      <c r="HQ15" s="175" t="s">
        <v>58</v>
      </c>
      <c r="HR15" s="176" t="s">
        <v>51</v>
      </c>
      <c r="HU15" s="179">
        <v>9</v>
      </c>
      <c r="HV15" s="179">
        <v>9</v>
      </c>
      <c r="HW15" s="137">
        <v>9</v>
      </c>
      <c r="HX15" s="155">
        <v>9</v>
      </c>
      <c r="HY15" s="135">
        <v>7</v>
      </c>
      <c r="HZ15" s="135">
        <v>7</v>
      </c>
      <c r="IA15" s="155">
        <v>9</v>
      </c>
      <c r="IB15" s="155">
        <v>9</v>
      </c>
      <c r="IC15" s="135">
        <v>7</v>
      </c>
      <c r="ID15" s="135">
        <v>7</v>
      </c>
      <c r="IE15" s="155">
        <v>9</v>
      </c>
      <c r="IF15" s="155">
        <v>9</v>
      </c>
      <c r="IG15" s="135">
        <v>7</v>
      </c>
      <c r="IH15" s="135">
        <v>7</v>
      </c>
      <c r="II15" s="155">
        <v>9</v>
      </c>
      <c r="IJ15" s="155">
        <v>9</v>
      </c>
      <c r="IK15" s="135">
        <v>7</v>
      </c>
      <c r="IL15" s="135">
        <v>7</v>
      </c>
      <c r="IM15" s="135">
        <v>0</v>
      </c>
      <c r="IN15" s="135">
        <v>0</v>
      </c>
      <c r="IO15" s="135">
        <v>0</v>
      </c>
      <c r="IP15" s="135">
        <v>0</v>
      </c>
      <c r="IQ15" s="135">
        <v>0</v>
      </c>
      <c r="IR15" s="135">
        <v>0</v>
      </c>
      <c r="IS15" s="135">
        <v>0</v>
      </c>
      <c r="IT15" s="135">
        <v>0</v>
      </c>
      <c r="IU15" s="135">
        <v>0</v>
      </c>
      <c r="IV15" s="135">
        <v>0</v>
      </c>
      <c r="IW15" s="185">
        <v>0</v>
      </c>
      <c r="IY15" s="238">
        <v>0</v>
      </c>
    </row>
    <row r="16" spans="1:259" ht="15.95" customHeight="1">
      <c r="A16" s="120"/>
      <c r="B16" s="121"/>
      <c r="C16" s="121"/>
      <c r="D16" s="122"/>
      <c r="E16" s="123"/>
      <c r="F16" s="122"/>
      <c r="G16" s="122"/>
      <c r="H16" s="122"/>
      <c r="I16" s="122"/>
      <c r="AI16" s="136"/>
      <c r="AJ16" s="159"/>
      <c r="AK16" s="160"/>
      <c r="AO16" s="136"/>
      <c r="AP16" s="159"/>
      <c r="AQ16" s="160"/>
      <c r="AU16" s="136"/>
      <c r="AV16" s="159"/>
      <c r="AW16" s="160"/>
      <c r="BA16" s="136"/>
      <c r="BB16" s="159"/>
      <c r="BC16" s="160"/>
      <c r="BG16" s="136"/>
      <c r="BH16" s="159"/>
      <c r="BI16" s="160"/>
      <c r="BJ16" s="158"/>
      <c r="BK16" s="158"/>
      <c r="BL16" s="158"/>
      <c r="BM16" s="136"/>
      <c r="BN16" s="159"/>
      <c r="BO16" s="160"/>
      <c r="BS16" s="136"/>
      <c r="BT16" s="159"/>
      <c r="BU16" s="160"/>
      <c r="BY16" s="136"/>
      <c r="BZ16" s="159"/>
      <c r="CA16" s="160"/>
      <c r="CE16" s="136"/>
      <c r="CF16" s="159"/>
      <c r="CG16" s="160"/>
      <c r="CK16" s="136"/>
      <c r="CL16" s="159"/>
      <c r="CM16" s="160"/>
      <c r="CQ16" s="136"/>
      <c r="CR16" s="159"/>
      <c r="CS16" s="160"/>
      <c r="CW16" s="136"/>
      <c r="CX16" s="159"/>
      <c r="CY16" s="160"/>
      <c r="DC16" s="136"/>
      <c r="DD16" s="159"/>
      <c r="DE16" s="160"/>
      <c r="DI16" s="136"/>
      <c r="DJ16" s="159"/>
      <c r="DK16" s="160"/>
      <c r="GW16" s="95"/>
      <c r="HJ16" s="161">
        <v>17</v>
      </c>
      <c r="HK16" s="168">
        <v>6</v>
      </c>
      <c r="HL16" s="162">
        <v>7</v>
      </c>
      <c r="HM16" s="169">
        <v>8</v>
      </c>
      <c r="HQ16" s="175" t="s">
        <v>59</v>
      </c>
      <c r="HR16" s="176" t="s">
        <v>51</v>
      </c>
    </row>
    <row r="17" spans="1:259">
      <c r="A17" s="108" t="s">
        <v>77</v>
      </c>
      <c r="B17" s="107"/>
      <c r="C17" s="107"/>
      <c r="D17" s="119"/>
      <c r="E17" s="119"/>
      <c r="AI17" s="136" t="s">
        <v>0</v>
      </c>
      <c r="AJ17" s="159">
        <v>1</v>
      </c>
      <c r="AK17" s="160">
        <v>2</v>
      </c>
      <c r="AL17" s="158" t="s">
        <v>0</v>
      </c>
      <c r="AM17" s="158">
        <v>1</v>
      </c>
      <c r="AN17" s="158">
        <v>2</v>
      </c>
      <c r="AO17" s="136" t="s">
        <v>0</v>
      </c>
      <c r="AP17" s="159">
        <v>1</v>
      </c>
      <c r="AQ17" s="160">
        <v>2</v>
      </c>
      <c r="AR17" s="158" t="s">
        <v>0</v>
      </c>
      <c r="AS17" s="158">
        <v>1</v>
      </c>
      <c r="AT17" s="158">
        <v>2</v>
      </c>
      <c r="AU17" s="136" t="s">
        <v>0</v>
      </c>
      <c r="AV17" s="159">
        <v>1</v>
      </c>
      <c r="AW17" s="160">
        <v>2</v>
      </c>
      <c r="AX17" s="158" t="s">
        <v>0</v>
      </c>
      <c r="AY17" s="158">
        <v>1</v>
      </c>
      <c r="AZ17" s="158">
        <v>2</v>
      </c>
      <c r="BA17" s="136" t="s">
        <v>0</v>
      </c>
      <c r="BB17" s="159">
        <v>1</v>
      </c>
      <c r="BC17" s="160">
        <v>2</v>
      </c>
      <c r="BD17" s="158" t="s">
        <v>0</v>
      </c>
      <c r="BE17" s="158">
        <v>1</v>
      </c>
      <c r="BF17" s="158">
        <v>2</v>
      </c>
      <c r="BG17" s="136" t="s">
        <v>0</v>
      </c>
      <c r="BH17" s="159">
        <v>1</v>
      </c>
      <c r="BI17" s="160">
        <v>2</v>
      </c>
      <c r="BJ17" s="158" t="s">
        <v>0</v>
      </c>
      <c r="BK17" s="158">
        <v>1</v>
      </c>
      <c r="BL17" s="158">
        <v>2</v>
      </c>
      <c r="BM17" s="136" t="s">
        <v>0</v>
      </c>
      <c r="BN17" s="159">
        <v>1</v>
      </c>
      <c r="BO17" s="160">
        <v>2</v>
      </c>
      <c r="BP17" s="158" t="s">
        <v>0</v>
      </c>
      <c r="BQ17" s="158">
        <v>1</v>
      </c>
      <c r="BR17" s="158">
        <v>2</v>
      </c>
      <c r="BS17" s="136" t="s">
        <v>0</v>
      </c>
      <c r="BT17" s="159">
        <v>1</v>
      </c>
      <c r="BU17" s="160">
        <v>2</v>
      </c>
      <c r="BV17" s="158" t="s">
        <v>0</v>
      </c>
      <c r="BW17" s="158">
        <v>1</v>
      </c>
      <c r="BX17" s="158">
        <v>2</v>
      </c>
      <c r="BY17" s="136" t="s">
        <v>0</v>
      </c>
      <c r="BZ17" s="159">
        <v>1</v>
      </c>
      <c r="CA17" s="160">
        <v>2</v>
      </c>
      <c r="CB17" s="158" t="s">
        <v>0</v>
      </c>
      <c r="CC17" s="158">
        <v>1</v>
      </c>
      <c r="CD17" s="158">
        <v>2</v>
      </c>
      <c r="CE17" s="136" t="s">
        <v>0</v>
      </c>
      <c r="CF17" s="159">
        <v>1</v>
      </c>
      <c r="CG17" s="160">
        <v>2</v>
      </c>
      <c r="CH17" s="158" t="s">
        <v>0</v>
      </c>
      <c r="CI17" s="158">
        <v>1</v>
      </c>
      <c r="CJ17" s="158">
        <v>2</v>
      </c>
      <c r="CK17" s="136" t="s">
        <v>0</v>
      </c>
      <c r="CL17" s="159">
        <v>1</v>
      </c>
      <c r="CM17" s="160">
        <v>2</v>
      </c>
      <c r="CN17" s="158" t="s">
        <v>0</v>
      </c>
      <c r="CO17" s="158">
        <v>1</v>
      </c>
      <c r="CP17" s="158">
        <v>2</v>
      </c>
      <c r="CQ17" s="136" t="s">
        <v>0</v>
      </c>
      <c r="CR17" s="159">
        <v>1</v>
      </c>
      <c r="CS17" s="160">
        <v>2</v>
      </c>
      <c r="CT17" s="158" t="s">
        <v>0</v>
      </c>
      <c r="CU17" s="158">
        <v>1</v>
      </c>
      <c r="CV17" s="158">
        <v>2</v>
      </c>
      <c r="CW17" s="136" t="s">
        <v>0</v>
      </c>
      <c r="CX17" s="159">
        <v>1</v>
      </c>
      <c r="CY17" s="160">
        <v>2</v>
      </c>
      <c r="CZ17" s="158" t="s">
        <v>0</v>
      </c>
      <c r="DA17" s="158">
        <v>1</v>
      </c>
      <c r="DB17" s="158">
        <v>2</v>
      </c>
      <c r="DC17" s="136" t="s">
        <v>0</v>
      </c>
      <c r="DD17" s="159">
        <v>1</v>
      </c>
      <c r="DE17" s="160">
        <v>2</v>
      </c>
      <c r="DF17" s="158" t="s">
        <v>0</v>
      </c>
      <c r="DG17" s="158">
        <v>1</v>
      </c>
      <c r="DH17" s="158">
        <v>2</v>
      </c>
      <c r="DI17" s="136" t="s">
        <v>0</v>
      </c>
      <c r="DJ17" s="159">
        <v>1</v>
      </c>
      <c r="DK17" s="160">
        <v>2</v>
      </c>
      <c r="ES17" s="158" t="s">
        <v>48</v>
      </c>
      <c r="EU17" s="158">
        <v>1</v>
      </c>
      <c r="EV17" s="158">
        <v>1</v>
      </c>
      <c r="EY17" s="158">
        <v>1</v>
      </c>
      <c r="EZ17" s="158">
        <v>1</v>
      </c>
      <c r="FC17" s="161">
        <v>1</v>
      </c>
      <c r="FD17" s="161">
        <v>1</v>
      </c>
      <c r="FG17" s="161">
        <v>1</v>
      </c>
      <c r="FH17" s="161">
        <v>1</v>
      </c>
      <c r="FK17" s="161">
        <v>1</v>
      </c>
      <c r="FL17" s="161">
        <v>1</v>
      </c>
      <c r="FO17" s="161">
        <v>1</v>
      </c>
      <c r="FP17" s="161">
        <v>1</v>
      </c>
      <c r="FS17" s="161">
        <v>1</v>
      </c>
      <c r="FT17" s="161">
        <v>1</v>
      </c>
      <c r="FX17" s="161" t="s">
        <v>48</v>
      </c>
      <c r="FZ17" s="161">
        <v>1</v>
      </c>
      <c r="GA17" s="161">
        <v>1</v>
      </c>
      <c r="GD17" s="161">
        <v>1</v>
      </c>
      <c r="GE17" s="161">
        <v>1</v>
      </c>
      <c r="GH17" s="161">
        <v>1</v>
      </c>
      <c r="GI17" s="161">
        <v>1</v>
      </c>
      <c r="GL17" s="161">
        <v>1</v>
      </c>
      <c r="GM17" s="161">
        <v>1</v>
      </c>
      <c r="GP17" s="161">
        <v>1</v>
      </c>
      <c r="GQ17" s="161">
        <v>1</v>
      </c>
      <c r="GT17" s="161">
        <v>1</v>
      </c>
      <c r="GU17" s="161">
        <v>1</v>
      </c>
      <c r="GX17" s="161">
        <v>1</v>
      </c>
      <c r="GY17" s="161">
        <v>1</v>
      </c>
      <c r="HE17" s="161" t="s">
        <v>48</v>
      </c>
      <c r="HF17" s="161">
        <v>0</v>
      </c>
      <c r="HG17" s="161">
        <v>0</v>
      </c>
      <c r="HK17" s="168"/>
      <c r="HL17" s="162"/>
      <c r="HM17" s="169"/>
      <c r="HQ17" s="175" t="s">
        <v>47</v>
      </c>
      <c r="HR17" s="176" t="s">
        <v>47</v>
      </c>
      <c r="HV17" s="179" t="s">
        <v>48</v>
      </c>
      <c r="HX17" s="179">
        <v>1</v>
      </c>
      <c r="HY17" s="179">
        <v>1</v>
      </c>
      <c r="IB17" s="179">
        <v>1</v>
      </c>
      <c r="IC17" s="179">
        <v>1</v>
      </c>
      <c r="IF17" s="179">
        <v>1</v>
      </c>
      <c r="IG17" s="179">
        <v>1</v>
      </c>
      <c r="IJ17" s="179">
        <v>1</v>
      </c>
      <c r="IK17" s="179">
        <v>1</v>
      </c>
      <c r="IN17" s="179">
        <v>1</v>
      </c>
      <c r="IO17" s="179">
        <v>1</v>
      </c>
      <c r="IR17" s="179">
        <v>1</v>
      </c>
      <c r="IS17" s="179">
        <v>1</v>
      </c>
      <c r="IV17" s="179">
        <v>1</v>
      </c>
      <c r="IW17" s="179">
        <v>1</v>
      </c>
      <c r="IY17" s="179">
        <v>0</v>
      </c>
    </row>
    <row r="18" spans="1:259">
      <c r="D18" s="105"/>
      <c r="AI18" s="136">
        <v>32</v>
      </c>
      <c r="AJ18" s="159">
        <v>32</v>
      </c>
      <c r="AK18" s="160">
        <v>32</v>
      </c>
      <c r="AL18" s="158">
        <v>31</v>
      </c>
      <c r="AM18" s="158">
        <v>31</v>
      </c>
      <c r="AN18" s="158">
        <v>31</v>
      </c>
      <c r="AO18" s="136">
        <v>30</v>
      </c>
      <c r="AP18" s="159">
        <v>30</v>
      </c>
      <c r="AQ18" s="160">
        <v>30</v>
      </c>
      <c r="AR18" s="158">
        <v>29</v>
      </c>
      <c r="AS18" s="158">
        <v>29</v>
      </c>
      <c r="AT18" s="158">
        <v>29</v>
      </c>
      <c r="AU18" s="136">
        <v>28</v>
      </c>
      <c r="AV18" s="159">
        <v>28</v>
      </c>
      <c r="AW18" s="160">
        <v>28</v>
      </c>
      <c r="AX18" s="158">
        <v>27</v>
      </c>
      <c r="AY18" s="158">
        <v>27</v>
      </c>
      <c r="AZ18" s="158">
        <v>27</v>
      </c>
      <c r="BA18" s="136">
        <v>26</v>
      </c>
      <c r="BB18" s="159">
        <v>26</v>
      </c>
      <c r="BC18" s="160">
        <v>26</v>
      </c>
      <c r="BD18" s="158">
        <v>25</v>
      </c>
      <c r="BE18" s="158">
        <v>25</v>
      </c>
      <c r="BF18" s="158">
        <v>25</v>
      </c>
      <c r="BG18" s="136">
        <v>24</v>
      </c>
      <c r="BH18" s="159">
        <v>24</v>
      </c>
      <c r="BI18" s="160">
        <v>24</v>
      </c>
      <c r="BJ18" s="158">
        <v>23</v>
      </c>
      <c r="BK18" s="158">
        <v>23</v>
      </c>
      <c r="BL18" s="158">
        <v>23</v>
      </c>
      <c r="BM18" s="136">
        <v>22</v>
      </c>
      <c r="BN18" s="159">
        <v>22</v>
      </c>
      <c r="BO18" s="160">
        <v>22</v>
      </c>
      <c r="BP18" s="158">
        <v>21</v>
      </c>
      <c r="BQ18" s="158">
        <v>21</v>
      </c>
      <c r="BR18" s="158">
        <v>21</v>
      </c>
      <c r="BS18" s="136">
        <v>20</v>
      </c>
      <c r="BT18" s="159">
        <v>20</v>
      </c>
      <c r="BU18" s="160">
        <v>20</v>
      </c>
      <c r="BV18" s="158">
        <v>19</v>
      </c>
      <c r="BW18" s="158">
        <v>19</v>
      </c>
      <c r="BX18" s="158">
        <v>19</v>
      </c>
      <c r="BY18" s="136">
        <v>18</v>
      </c>
      <c r="BZ18" s="159">
        <v>18</v>
      </c>
      <c r="CA18" s="160">
        <v>18</v>
      </c>
      <c r="CB18" s="158">
        <v>17</v>
      </c>
      <c r="CC18" s="158">
        <v>17</v>
      </c>
      <c r="CD18" s="158">
        <v>17</v>
      </c>
      <c r="CE18" s="136">
        <v>16</v>
      </c>
      <c r="CF18" s="159">
        <v>16</v>
      </c>
      <c r="CG18" s="160">
        <v>16</v>
      </c>
      <c r="CH18" s="158">
        <v>15</v>
      </c>
      <c r="CI18" s="158">
        <v>15</v>
      </c>
      <c r="CJ18" s="158">
        <v>15</v>
      </c>
      <c r="CK18" s="136">
        <v>14</v>
      </c>
      <c r="CL18" s="159">
        <v>14</v>
      </c>
      <c r="CM18" s="160">
        <v>14</v>
      </c>
      <c r="CN18" s="158">
        <v>13</v>
      </c>
      <c r="CO18" s="158">
        <v>13</v>
      </c>
      <c r="CP18" s="158">
        <v>13</v>
      </c>
      <c r="CQ18" s="136">
        <v>12</v>
      </c>
      <c r="CR18" s="159">
        <v>12</v>
      </c>
      <c r="CS18" s="160">
        <v>12</v>
      </c>
      <c r="CT18" s="158">
        <v>11</v>
      </c>
      <c r="CU18" s="158">
        <v>11</v>
      </c>
      <c r="CV18" s="158">
        <v>11</v>
      </c>
      <c r="CW18" s="136">
        <v>10</v>
      </c>
      <c r="CX18" s="159">
        <v>10</v>
      </c>
      <c r="CY18" s="160">
        <v>10</v>
      </c>
      <c r="CZ18" s="158">
        <v>9</v>
      </c>
      <c r="DA18" s="158">
        <v>9</v>
      </c>
      <c r="DB18" s="158">
        <v>9</v>
      </c>
      <c r="DC18" s="136">
        <v>8</v>
      </c>
      <c r="DD18" s="159">
        <v>8</v>
      </c>
      <c r="DE18" s="160">
        <v>8</v>
      </c>
      <c r="DF18" s="158">
        <v>7</v>
      </c>
      <c r="DG18" s="158">
        <v>7</v>
      </c>
      <c r="DH18" s="158">
        <v>7</v>
      </c>
      <c r="DI18" s="136">
        <v>6</v>
      </c>
      <c r="DJ18" s="159">
        <v>6</v>
      </c>
      <c r="DK18" s="160">
        <v>6</v>
      </c>
      <c r="HJ18" s="161">
        <v>18</v>
      </c>
      <c r="HK18" s="168">
        <v>7</v>
      </c>
      <c r="HL18" s="162">
        <v>6</v>
      </c>
      <c r="HM18" s="169">
        <v>9</v>
      </c>
      <c r="HQ18" s="175" t="s">
        <v>60</v>
      </c>
      <c r="HR18" s="176" t="s">
        <v>61</v>
      </c>
      <c r="HW18" s="179">
        <v>32</v>
      </c>
      <c r="HX18" s="179">
        <v>31</v>
      </c>
      <c r="HY18" s="179">
        <v>30</v>
      </c>
      <c r="HZ18" s="179">
        <v>29</v>
      </c>
      <c r="IA18" s="179">
        <v>28</v>
      </c>
      <c r="IB18" s="179">
        <v>27</v>
      </c>
      <c r="IC18" s="179">
        <v>26</v>
      </c>
      <c r="ID18" s="179">
        <v>25</v>
      </c>
      <c r="IE18" s="179">
        <v>24</v>
      </c>
      <c r="IF18" s="179">
        <v>23</v>
      </c>
      <c r="IG18" s="179">
        <v>22</v>
      </c>
      <c r="IH18" s="179">
        <v>21</v>
      </c>
      <c r="II18" s="179">
        <v>20</v>
      </c>
      <c r="IJ18" s="179">
        <v>19</v>
      </c>
      <c r="IK18" s="179">
        <v>18</v>
      </c>
      <c r="IL18" s="179">
        <v>17</v>
      </c>
      <c r="IM18" s="179">
        <v>16</v>
      </c>
      <c r="IN18" s="179">
        <v>15</v>
      </c>
      <c r="IO18" s="179">
        <v>14</v>
      </c>
      <c r="IP18" s="179">
        <v>13</v>
      </c>
      <c r="IQ18" s="179">
        <v>12</v>
      </c>
      <c r="IR18" s="179">
        <v>11</v>
      </c>
      <c r="IS18" s="179">
        <v>10</v>
      </c>
      <c r="IT18" s="179">
        <v>9</v>
      </c>
      <c r="IU18" s="179">
        <v>8</v>
      </c>
      <c r="IV18" s="179">
        <v>7</v>
      </c>
      <c r="IW18" s="179">
        <v>6</v>
      </c>
    </row>
    <row r="19" spans="1:259">
      <c r="HK19" s="168"/>
      <c r="HL19" s="162"/>
      <c r="HM19" s="169"/>
      <c r="HQ19" s="175" t="s">
        <v>47</v>
      </c>
      <c r="HR19" s="176" t="s">
        <v>47</v>
      </c>
    </row>
    <row r="20" spans="1:259">
      <c r="M20" s="275" t="s">
        <v>108</v>
      </c>
      <c r="N20" s="275"/>
      <c r="P20" s="282" t="s">
        <v>109</v>
      </c>
      <c r="Q20" s="282"/>
      <c r="HJ20" s="161">
        <v>19</v>
      </c>
      <c r="HK20" s="168">
        <v>8</v>
      </c>
      <c r="HL20" s="162">
        <v>9</v>
      </c>
      <c r="HM20" s="169">
        <v>6</v>
      </c>
      <c r="HQ20" s="175" t="s">
        <v>62</v>
      </c>
      <c r="HR20" s="176" t="s">
        <v>63</v>
      </c>
    </row>
    <row r="21" spans="1:259" ht="13.5" thickBot="1">
      <c r="HK21" s="168"/>
      <c r="HL21" s="162"/>
      <c r="HM21" s="169"/>
      <c r="HQ21" s="175" t="s">
        <v>47</v>
      </c>
      <c r="HR21" s="176" t="s">
        <v>47</v>
      </c>
    </row>
    <row r="22" spans="1:259">
      <c r="L22" s="36">
        <v>1</v>
      </c>
      <c r="M22" s="166">
        <v>1</v>
      </c>
      <c r="N22" s="167">
        <v>2</v>
      </c>
      <c r="O22" s="225"/>
      <c r="P22" s="226">
        <v>5</v>
      </c>
      <c r="Q22" s="227">
        <v>1</v>
      </c>
      <c r="HJ22" s="161">
        <v>20</v>
      </c>
      <c r="HK22" s="168">
        <v>9</v>
      </c>
      <c r="HL22" s="162">
        <v>8</v>
      </c>
      <c r="HM22" s="169">
        <v>7</v>
      </c>
      <c r="HQ22" s="175" t="s">
        <v>64</v>
      </c>
      <c r="HR22" s="176" t="s">
        <v>46</v>
      </c>
    </row>
    <row r="23" spans="1:259">
      <c r="L23" s="220">
        <v>2</v>
      </c>
      <c r="M23" s="240">
        <v>3</v>
      </c>
      <c r="N23" s="239">
        <v>4</v>
      </c>
      <c r="O23" s="225"/>
      <c r="P23" s="228">
        <v>2</v>
      </c>
      <c r="Q23" s="229">
        <v>3</v>
      </c>
      <c r="HK23" s="168"/>
      <c r="HL23" s="162"/>
      <c r="HM23" s="169"/>
      <c r="HQ23" s="175" t="s">
        <v>47</v>
      </c>
      <c r="HR23" s="176" t="s">
        <v>47</v>
      </c>
    </row>
    <row r="24" spans="1:259">
      <c r="L24" s="220">
        <v>3</v>
      </c>
      <c r="M24" s="240">
        <v>6</v>
      </c>
      <c r="N24" s="239">
        <v>7</v>
      </c>
      <c r="O24" s="225"/>
      <c r="P24" s="228">
        <v>6</v>
      </c>
      <c r="Q24" s="229">
        <v>8</v>
      </c>
      <c r="HJ24" s="161">
        <v>21</v>
      </c>
      <c r="HK24" s="168" t="s">
        <v>47</v>
      </c>
      <c r="HL24" s="162" t="s">
        <v>47</v>
      </c>
      <c r="HM24" s="169" t="s">
        <v>47</v>
      </c>
      <c r="HQ24" s="175" t="s">
        <v>47</v>
      </c>
      <c r="HR24" s="176" t="s">
        <v>47</v>
      </c>
    </row>
    <row r="25" spans="1:259">
      <c r="L25" s="220">
        <v>4</v>
      </c>
      <c r="M25" s="240">
        <v>8</v>
      </c>
      <c r="N25" s="239">
        <v>9</v>
      </c>
      <c r="O25" s="225"/>
      <c r="P25" s="228">
        <v>7</v>
      </c>
      <c r="Q25" s="229">
        <v>9</v>
      </c>
      <c r="HK25" s="168"/>
      <c r="HL25" s="162"/>
      <c r="HM25" s="169"/>
      <c r="HQ25" s="175" t="s">
        <v>47</v>
      </c>
      <c r="HR25" s="176" t="s">
        <v>47</v>
      </c>
    </row>
    <row r="26" spans="1:259">
      <c r="L26" s="220">
        <v>5</v>
      </c>
      <c r="M26" s="240" t="s">
        <v>47</v>
      </c>
      <c r="N26" s="239" t="s">
        <v>47</v>
      </c>
      <c r="O26" s="225"/>
      <c r="P26" s="228" t="s">
        <v>47</v>
      </c>
      <c r="Q26" s="229" t="s">
        <v>47</v>
      </c>
      <c r="AI26" s="275">
        <v>32</v>
      </c>
      <c r="AJ26" s="275"/>
      <c r="AK26" s="275"/>
      <c r="AL26" s="275"/>
      <c r="AM26" s="275"/>
      <c r="AO26" s="275">
        <v>31</v>
      </c>
      <c r="AP26" s="275"/>
      <c r="AQ26" s="275"/>
      <c r="AR26" s="275"/>
      <c r="AS26" s="275"/>
      <c r="AU26" s="275">
        <v>30</v>
      </c>
      <c r="AV26" s="275"/>
      <c r="AW26" s="275"/>
      <c r="AX26" s="275"/>
      <c r="AY26" s="275"/>
      <c r="BA26" s="275">
        <v>29</v>
      </c>
      <c r="BB26" s="275"/>
      <c r="BC26" s="275"/>
      <c r="BD26" s="275"/>
      <c r="BE26" s="275"/>
      <c r="BG26" s="275">
        <v>28</v>
      </c>
      <c r="BH26" s="275"/>
      <c r="BI26" s="275"/>
      <c r="BJ26" s="275"/>
      <c r="BK26" s="275"/>
      <c r="BM26" s="275">
        <v>27</v>
      </c>
      <c r="BN26" s="275"/>
      <c r="BO26" s="275"/>
      <c r="BP26" s="275"/>
      <c r="BQ26" s="275"/>
      <c r="BS26" s="275">
        <v>26</v>
      </c>
      <c r="BT26" s="275"/>
      <c r="BU26" s="275"/>
      <c r="BV26" s="275"/>
      <c r="BW26" s="275"/>
      <c r="BY26" s="275">
        <v>25</v>
      </c>
      <c r="BZ26" s="275"/>
      <c r="CA26" s="275"/>
      <c r="CB26" s="275"/>
      <c r="CC26" s="275"/>
      <c r="CE26" s="275">
        <v>24</v>
      </c>
      <c r="CF26" s="275"/>
      <c r="CG26" s="275"/>
      <c r="CH26" s="275"/>
      <c r="CI26" s="275"/>
      <c r="CK26" s="275">
        <v>23</v>
      </c>
      <c r="CL26" s="275"/>
      <c r="CM26" s="275"/>
      <c r="CN26" s="275"/>
      <c r="CO26" s="275"/>
      <c r="CQ26" s="275">
        <v>22</v>
      </c>
      <c r="CR26" s="275"/>
      <c r="CS26" s="275"/>
      <c r="CT26" s="275"/>
      <c r="CU26" s="275"/>
      <c r="CW26" s="275">
        <v>21</v>
      </c>
      <c r="CX26" s="275"/>
      <c r="CY26" s="275"/>
      <c r="CZ26" s="275"/>
      <c r="DA26" s="275"/>
      <c r="DC26" s="275">
        <v>20</v>
      </c>
      <c r="DD26" s="275"/>
      <c r="DE26" s="275"/>
      <c r="DF26" s="275"/>
      <c r="DG26" s="275"/>
      <c r="DI26" s="275">
        <v>19</v>
      </c>
      <c r="DJ26" s="275"/>
      <c r="DK26" s="275"/>
      <c r="DL26" s="275"/>
      <c r="DM26" s="275"/>
      <c r="DO26" s="275">
        <v>18</v>
      </c>
      <c r="DP26" s="275"/>
      <c r="DQ26" s="275"/>
      <c r="DR26" s="275"/>
      <c r="DS26" s="275"/>
      <c r="DU26" s="275">
        <v>17</v>
      </c>
      <c r="DV26" s="275"/>
      <c r="DW26" s="275"/>
      <c r="DX26" s="275"/>
      <c r="DY26" s="275"/>
      <c r="EA26" s="275">
        <v>16</v>
      </c>
      <c r="EB26" s="275"/>
      <c r="EC26" s="275"/>
      <c r="ED26" s="275"/>
      <c r="EE26" s="275"/>
      <c r="EG26" s="275">
        <v>15</v>
      </c>
      <c r="EH26" s="275"/>
      <c r="EI26" s="275"/>
      <c r="EJ26" s="275"/>
      <c r="EK26" s="275"/>
      <c r="EM26" s="275">
        <v>14</v>
      </c>
      <c r="EN26" s="275"/>
      <c r="EO26" s="275"/>
      <c r="EP26" s="275"/>
      <c r="EQ26" s="275"/>
      <c r="ES26" s="275">
        <v>13</v>
      </c>
      <c r="ET26" s="275"/>
      <c r="EU26" s="275"/>
      <c r="EV26" s="275"/>
      <c r="EW26" s="275"/>
      <c r="EY26" s="275">
        <v>12</v>
      </c>
      <c r="EZ26" s="275"/>
      <c r="FA26" s="275"/>
      <c r="FB26" s="275"/>
      <c r="FC26" s="275"/>
      <c r="FE26" s="275">
        <v>11</v>
      </c>
      <c r="FF26" s="275"/>
      <c r="FG26" s="275"/>
      <c r="FH26" s="275"/>
      <c r="FI26" s="275"/>
      <c r="FK26" s="275">
        <v>10</v>
      </c>
      <c r="FL26" s="275"/>
      <c r="FM26" s="275"/>
      <c r="FN26" s="275"/>
      <c r="FO26" s="275"/>
      <c r="FQ26" s="275">
        <v>9</v>
      </c>
      <c r="FR26" s="275"/>
      <c r="FS26" s="275"/>
      <c r="FT26" s="275"/>
      <c r="FU26" s="275"/>
      <c r="FW26" s="275">
        <v>8</v>
      </c>
      <c r="FX26" s="275"/>
      <c r="FY26" s="275"/>
      <c r="FZ26" s="275"/>
      <c r="GA26" s="275"/>
      <c r="GC26" s="275">
        <v>7</v>
      </c>
      <c r="GD26" s="275"/>
      <c r="GE26" s="275"/>
      <c r="GF26" s="275"/>
      <c r="GG26" s="275"/>
      <c r="GI26" s="275">
        <v>6</v>
      </c>
      <c r="GJ26" s="275"/>
      <c r="GK26" s="275"/>
      <c r="GL26" s="275"/>
      <c r="GM26" s="275"/>
      <c r="HJ26" s="161">
        <v>22</v>
      </c>
      <c r="HK26" s="168" t="s">
        <v>47</v>
      </c>
      <c r="HL26" s="162" t="s">
        <v>47</v>
      </c>
      <c r="HM26" s="169" t="s">
        <v>47</v>
      </c>
      <c r="HQ26" s="175" t="s">
        <v>47</v>
      </c>
      <c r="HR26" s="176" t="s">
        <v>47</v>
      </c>
    </row>
    <row r="27" spans="1:259">
      <c r="L27" s="220">
        <v>6</v>
      </c>
      <c r="M27" s="240" t="s">
        <v>47</v>
      </c>
      <c r="N27" s="239" t="s">
        <v>47</v>
      </c>
      <c r="O27" s="225"/>
      <c r="P27" s="228" t="s">
        <v>47</v>
      </c>
      <c r="Q27" s="229" t="s">
        <v>47</v>
      </c>
      <c r="AI27" s="275" t="s">
        <v>108</v>
      </c>
      <c r="AJ27" s="275"/>
      <c r="AL27" s="275" t="s">
        <v>109</v>
      </c>
      <c r="AM27" s="275"/>
      <c r="AO27" s="275" t="s">
        <v>108</v>
      </c>
      <c r="AP27" s="275"/>
      <c r="AQ27" s="204"/>
      <c r="AR27" s="275" t="s">
        <v>109</v>
      </c>
      <c r="AS27" s="275"/>
      <c r="AU27" s="275" t="s">
        <v>108</v>
      </c>
      <c r="AV27" s="275"/>
      <c r="AW27" s="204"/>
      <c r="AX27" s="275" t="s">
        <v>109</v>
      </c>
      <c r="AY27" s="275"/>
      <c r="BA27" s="275" t="s">
        <v>108</v>
      </c>
      <c r="BB27" s="275"/>
      <c r="BC27" s="204"/>
      <c r="BD27" s="275" t="s">
        <v>109</v>
      </c>
      <c r="BE27" s="275"/>
      <c r="BG27" s="275" t="s">
        <v>108</v>
      </c>
      <c r="BH27" s="275"/>
      <c r="BI27" s="204"/>
      <c r="BJ27" s="275" t="s">
        <v>109</v>
      </c>
      <c r="BK27" s="275"/>
      <c r="BM27" s="275" t="s">
        <v>108</v>
      </c>
      <c r="BN27" s="275"/>
      <c r="BO27" s="204"/>
      <c r="BP27" s="275" t="s">
        <v>109</v>
      </c>
      <c r="BQ27" s="275"/>
      <c r="BS27" s="275" t="s">
        <v>108</v>
      </c>
      <c r="BT27" s="275"/>
      <c r="BU27" s="204"/>
      <c r="BV27" s="275" t="s">
        <v>109</v>
      </c>
      <c r="BW27" s="275"/>
      <c r="BY27" s="275" t="s">
        <v>108</v>
      </c>
      <c r="BZ27" s="275"/>
      <c r="CA27" s="204"/>
      <c r="CB27" s="275" t="s">
        <v>109</v>
      </c>
      <c r="CC27" s="275"/>
      <c r="CE27" s="275" t="s">
        <v>108</v>
      </c>
      <c r="CF27" s="275"/>
      <c r="CG27" s="204"/>
      <c r="CH27" s="275" t="s">
        <v>109</v>
      </c>
      <c r="CI27" s="275"/>
      <c r="CK27" s="275" t="s">
        <v>108</v>
      </c>
      <c r="CL27" s="275"/>
      <c r="CM27" s="204"/>
      <c r="CN27" s="275" t="s">
        <v>109</v>
      </c>
      <c r="CO27" s="275"/>
      <c r="CQ27" s="275" t="s">
        <v>108</v>
      </c>
      <c r="CR27" s="275"/>
      <c r="CS27" s="204"/>
      <c r="CT27" s="275" t="s">
        <v>109</v>
      </c>
      <c r="CU27" s="275"/>
      <c r="CW27" s="275" t="s">
        <v>108</v>
      </c>
      <c r="CX27" s="275"/>
      <c r="CY27" s="204"/>
      <c r="CZ27" s="275" t="s">
        <v>109</v>
      </c>
      <c r="DA27" s="275"/>
      <c r="DC27" s="275" t="s">
        <v>108</v>
      </c>
      <c r="DD27" s="275"/>
      <c r="DE27" s="204"/>
      <c r="DF27" s="275" t="s">
        <v>109</v>
      </c>
      <c r="DG27" s="275"/>
      <c r="DI27" s="275" t="s">
        <v>108</v>
      </c>
      <c r="DJ27" s="275"/>
      <c r="DK27" s="204"/>
      <c r="DL27" s="275" t="s">
        <v>109</v>
      </c>
      <c r="DM27" s="275"/>
      <c r="DO27" s="275" t="s">
        <v>108</v>
      </c>
      <c r="DP27" s="275"/>
      <c r="DQ27" s="204"/>
      <c r="DR27" s="275" t="s">
        <v>109</v>
      </c>
      <c r="DS27" s="275"/>
      <c r="DU27" s="275" t="s">
        <v>108</v>
      </c>
      <c r="DV27" s="275"/>
      <c r="DW27" s="204"/>
      <c r="DX27" s="275" t="s">
        <v>109</v>
      </c>
      <c r="DY27" s="275"/>
      <c r="EA27" s="275" t="s">
        <v>108</v>
      </c>
      <c r="EB27" s="275"/>
      <c r="EC27" s="204"/>
      <c r="ED27" s="275" t="s">
        <v>109</v>
      </c>
      <c r="EE27" s="275"/>
      <c r="EG27" s="275" t="s">
        <v>108</v>
      </c>
      <c r="EH27" s="275"/>
      <c r="EI27" s="204"/>
      <c r="EJ27" s="275" t="s">
        <v>109</v>
      </c>
      <c r="EK27" s="275"/>
      <c r="EM27" s="275" t="s">
        <v>108</v>
      </c>
      <c r="EN27" s="275"/>
      <c r="EO27" s="204"/>
      <c r="EP27" s="275" t="s">
        <v>109</v>
      </c>
      <c r="EQ27" s="275"/>
      <c r="ES27" s="275" t="s">
        <v>108</v>
      </c>
      <c r="ET27" s="275"/>
      <c r="EU27" s="204"/>
      <c r="EV27" s="275" t="s">
        <v>109</v>
      </c>
      <c r="EW27" s="275"/>
      <c r="EY27" s="275" t="s">
        <v>108</v>
      </c>
      <c r="EZ27" s="275"/>
      <c r="FA27" s="204"/>
      <c r="FB27" s="275" t="s">
        <v>109</v>
      </c>
      <c r="FC27" s="275"/>
      <c r="FE27" s="275" t="s">
        <v>108</v>
      </c>
      <c r="FF27" s="275"/>
      <c r="FG27" s="204"/>
      <c r="FH27" s="275" t="s">
        <v>109</v>
      </c>
      <c r="FI27" s="275"/>
      <c r="FK27" s="275" t="s">
        <v>108</v>
      </c>
      <c r="FL27" s="275"/>
      <c r="FM27" s="204"/>
      <c r="FN27" s="275" t="s">
        <v>109</v>
      </c>
      <c r="FO27" s="275"/>
      <c r="FQ27" s="275" t="s">
        <v>108</v>
      </c>
      <c r="FR27" s="275"/>
      <c r="FS27" s="204"/>
      <c r="FT27" s="275" t="s">
        <v>109</v>
      </c>
      <c r="FU27" s="275"/>
      <c r="FW27" s="275" t="s">
        <v>108</v>
      </c>
      <c r="FX27" s="275"/>
      <c r="FY27" s="204"/>
      <c r="FZ27" s="275" t="s">
        <v>109</v>
      </c>
      <c r="GA27" s="275"/>
      <c r="GC27" s="275" t="s">
        <v>108</v>
      </c>
      <c r="GD27" s="275"/>
      <c r="GE27" s="204"/>
      <c r="GF27" s="275" t="s">
        <v>109</v>
      </c>
      <c r="GG27" s="275"/>
      <c r="GI27" s="275" t="s">
        <v>108</v>
      </c>
      <c r="GJ27" s="275"/>
      <c r="GK27" s="204"/>
      <c r="GL27" s="275" t="s">
        <v>109</v>
      </c>
      <c r="GM27" s="275"/>
      <c r="HK27" s="168"/>
      <c r="HL27" s="162"/>
      <c r="HM27" s="169"/>
      <c r="HQ27" s="175" t="s">
        <v>47</v>
      </c>
      <c r="HR27" s="176" t="s">
        <v>47</v>
      </c>
    </row>
    <row r="28" spans="1:259">
      <c r="L28" s="220">
        <v>7</v>
      </c>
      <c r="M28" s="240" t="s">
        <v>47</v>
      </c>
      <c r="N28" s="239" t="s">
        <v>47</v>
      </c>
      <c r="O28" s="225"/>
      <c r="P28" s="228" t="s">
        <v>47</v>
      </c>
      <c r="Q28" s="229" t="s">
        <v>47</v>
      </c>
      <c r="AG28" s="158">
        <v>1</v>
      </c>
      <c r="AI28" s="158">
        <v>1</v>
      </c>
      <c r="AJ28" s="158">
        <v>2</v>
      </c>
      <c r="AL28" s="158">
        <v>1</v>
      </c>
      <c r="AM28" s="158">
        <v>3</v>
      </c>
      <c r="AO28" s="204">
        <v>1</v>
      </c>
      <c r="AP28" s="204">
        <v>2</v>
      </c>
      <c r="AQ28" s="204"/>
      <c r="AR28" s="204">
        <v>1</v>
      </c>
      <c r="AS28" s="204">
        <v>3</v>
      </c>
      <c r="AU28" s="204">
        <v>1</v>
      </c>
      <c r="AV28" s="204">
        <v>2</v>
      </c>
      <c r="AX28" s="158">
        <v>15</v>
      </c>
      <c r="AY28" s="158">
        <v>1</v>
      </c>
      <c r="BA28" s="204">
        <v>1</v>
      </c>
      <c r="BB28" s="204">
        <v>2</v>
      </c>
      <c r="BC28" s="204"/>
      <c r="BD28" s="204">
        <v>15</v>
      </c>
      <c r="BE28" s="204">
        <v>1</v>
      </c>
      <c r="BG28" s="204">
        <v>1</v>
      </c>
      <c r="BH28" s="204">
        <v>2</v>
      </c>
      <c r="BJ28" s="204">
        <v>1</v>
      </c>
      <c r="BK28" s="204">
        <v>3</v>
      </c>
      <c r="BM28" s="206">
        <v>1</v>
      </c>
      <c r="BN28" s="206">
        <v>2</v>
      </c>
      <c r="BP28" s="206">
        <v>1</v>
      </c>
      <c r="BQ28" s="206">
        <v>3</v>
      </c>
      <c r="BS28" s="206">
        <v>1</v>
      </c>
      <c r="BT28" s="206">
        <v>2</v>
      </c>
      <c r="BV28" s="158">
        <v>13</v>
      </c>
      <c r="BW28" s="158">
        <v>1</v>
      </c>
      <c r="BY28" s="206">
        <v>1</v>
      </c>
      <c r="BZ28" s="206">
        <v>2</v>
      </c>
      <c r="CA28" s="206"/>
      <c r="CB28" s="206">
        <v>13</v>
      </c>
      <c r="CC28" s="206">
        <v>1</v>
      </c>
      <c r="CE28" s="158">
        <v>1</v>
      </c>
      <c r="CF28" s="158">
        <v>2</v>
      </c>
      <c r="CH28" s="158">
        <v>1</v>
      </c>
      <c r="CI28" s="158">
        <v>3</v>
      </c>
      <c r="CK28" s="206">
        <v>1</v>
      </c>
      <c r="CL28" s="206">
        <v>2</v>
      </c>
      <c r="CM28" s="206"/>
      <c r="CN28" s="206">
        <v>1</v>
      </c>
      <c r="CO28" s="206">
        <v>3</v>
      </c>
      <c r="CQ28" s="206">
        <v>1</v>
      </c>
      <c r="CR28" s="206">
        <v>2</v>
      </c>
      <c r="CT28" s="158">
        <v>11</v>
      </c>
      <c r="CU28" s="158">
        <v>1</v>
      </c>
      <c r="CW28" s="206">
        <v>1</v>
      </c>
      <c r="CX28" s="206">
        <v>2</v>
      </c>
      <c r="CY28" s="206"/>
      <c r="CZ28" s="206">
        <v>11</v>
      </c>
      <c r="DA28" s="206">
        <v>1</v>
      </c>
      <c r="DC28" s="158">
        <v>1</v>
      </c>
      <c r="DD28" s="158">
        <v>2</v>
      </c>
      <c r="DF28" s="158">
        <v>1</v>
      </c>
      <c r="DG28" s="158">
        <v>3</v>
      </c>
      <c r="DI28" s="206">
        <v>1</v>
      </c>
      <c r="DJ28" s="206">
        <v>2</v>
      </c>
      <c r="DK28" s="206"/>
      <c r="DL28" s="206">
        <v>1</v>
      </c>
      <c r="DM28" s="206">
        <v>3</v>
      </c>
      <c r="DO28" s="161">
        <v>1</v>
      </c>
      <c r="DP28" s="161">
        <v>2</v>
      </c>
      <c r="DR28" s="161">
        <v>9</v>
      </c>
      <c r="DS28" s="161">
        <v>1</v>
      </c>
      <c r="DU28" s="206">
        <v>1</v>
      </c>
      <c r="DV28" s="206">
        <v>2</v>
      </c>
      <c r="DW28" s="206"/>
      <c r="DX28" s="206">
        <v>9</v>
      </c>
      <c r="DY28" s="206">
        <v>1</v>
      </c>
      <c r="EA28" s="161">
        <v>1</v>
      </c>
      <c r="EB28" s="161">
        <v>2</v>
      </c>
      <c r="ED28" s="161">
        <v>1</v>
      </c>
      <c r="EE28" s="161">
        <v>3</v>
      </c>
      <c r="EG28" s="206">
        <v>1</v>
      </c>
      <c r="EH28" s="206">
        <v>2</v>
      </c>
      <c r="EI28" s="206"/>
      <c r="EJ28" s="206">
        <v>1</v>
      </c>
      <c r="EK28" s="206">
        <v>3</v>
      </c>
      <c r="EM28" s="161">
        <v>1</v>
      </c>
      <c r="EN28" s="161">
        <v>2</v>
      </c>
      <c r="EP28" s="161">
        <v>7</v>
      </c>
      <c r="EQ28" s="161">
        <v>1</v>
      </c>
      <c r="ES28" s="206">
        <v>1</v>
      </c>
      <c r="ET28" s="206">
        <v>2</v>
      </c>
      <c r="EU28" s="206"/>
      <c r="EV28" s="206">
        <v>7</v>
      </c>
      <c r="EW28" s="206">
        <v>1</v>
      </c>
      <c r="EY28" s="206">
        <v>1</v>
      </c>
      <c r="EZ28" s="206">
        <v>2</v>
      </c>
      <c r="FB28" s="158">
        <v>1</v>
      </c>
      <c r="FC28" s="161">
        <v>3</v>
      </c>
      <c r="FE28" s="206">
        <v>1</v>
      </c>
      <c r="FF28" s="206">
        <v>2</v>
      </c>
      <c r="FG28" s="206"/>
      <c r="FH28" s="206">
        <v>1</v>
      </c>
      <c r="FI28" s="206">
        <v>3</v>
      </c>
      <c r="FK28" s="161">
        <v>1</v>
      </c>
      <c r="FL28" s="161">
        <v>2</v>
      </c>
      <c r="FN28" s="161">
        <v>5</v>
      </c>
      <c r="FO28" s="161">
        <v>1</v>
      </c>
      <c r="FQ28" s="206">
        <v>1</v>
      </c>
      <c r="FR28" s="206">
        <v>2</v>
      </c>
      <c r="FS28" s="206"/>
      <c r="FT28" s="206">
        <v>5</v>
      </c>
      <c r="FU28" s="206">
        <v>1</v>
      </c>
      <c r="FW28" s="206">
        <v>1</v>
      </c>
      <c r="FX28" s="206">
        <v>2</v>
      </c>
      <c r="FZ28" s="161">
        <v>1</v>
      </c>
      <c r="GA28" s="161">
        <v>3</v>
      </c>
      <c r="GC28" s="206">
        <v>1</v>
      </c>
      <c r="GD28" s="206">
        <v>2</v>
      </c>
      <c r="GE28" s="206"/>
      <c r="GF28" s="206">
        <v>1</v>
      </c>
      <c r="GG28" s="206">
        <v>3</v>
      </c>
      <c r="GI28" s="93">
        <v>1</v>
      </c>
      <c r="GJ28" s="93">
        <v>2</v>
      </c>
      <c r="GK28" s="93"/>
      <c r="GL28" s="93">
        <v>3</v>
      </c>
      <c r="GM28" s="93">
        <v>1</v>
      </c>
      <c r="HJ28" s="161">
        <v>23</v>
      </c>
      <c r="HK28" s="168" t="s">
        <v>47</v>
      </c>
      <c r="HL28" s="162" t="s">
        <v>47</v>
      </c>
      <c r="HM28" s="169" t="s">
        <v>47</v>
      </c>
      <c r="HQ28" s="175" t="s">
        <v>47</v>
      </c>
      <c r="HR28" s="176" t="s">
        <v>47</v>
      </c>
    </row>
    <row r="29" spans="1:259">
      <c r="L29" s="220">
        <v>8</v>
      </c>
      <c r="M29" s="240" t="s">
        <v>47</v>
      </c>
      <c r="N29" s="239" t="s">
        <v>47</v>
      </c>
      <c r="O29" s="225"/>
      <c r="P29" s="228" t="s">
        <v>47</v>
      </c>
      <c r="Q29" s="229" t="s">
        <v>47</v>
      </c>
      <c r="AG29" s="158">
        <v>2</v>
      </c>
      <c r="AI29" s="158">
        <v>3</v>
      </c>
      <c r="AJ29" s="158">
        <v>4</v>
      </c>
      <c r="AL29" s="158">
        <v>2</v>
      </c>
      <c r="AM29" s="158">
        <v>4</v>
      </c>
      <c r="AO29" s="204">
        <v>3</v>
      </c>
      <c r="AP29" s="204">
        <v>4</v>
      </c>
      <c r="AQ29" s="204"/>
      <c r="AR29" s="204">
        <v>2</v>
      </c>
      <c r="AS29" s="204">
        <v>4</v>
      </c>
      <c r="AU29" s="204">
        <v>3</v>
      </c>
      <c r="AV29" s="204">
        <v>4</v>
      </c>
      <c r="AX29" s="158">
        <v>2</v>
      </c>
      <c r="AY29" s="158">
        <v>3</v>
      </c>
      <c r="BA29" s="204">
        <v>3</v>
      </c>
      <c r="BB29" s="204">
        <v>4</v>
      </c>
      <c r="BC29" s="204"/>
      <c r="BD29" s="204">
        <v>2</v>
      </c>
      <c r="BE29" s="204">
        <v>3</v>
      </c>
      <c r="BG29" s="204">
        <v>3</v>
      </c>
      <c r="BH29" s="204">
        <v>4</v>
      </c>
      <c r="BJ29" s="204">
        <v>2</v>
      </c>
      <c r="BK29" s="204">
        <v>4</v>
      </c>
      <c r="BM29" s="206">
        <v>3</v>
      </c>
      <c r="BN29" s="206">
        <v>4</v>
      </c>
      <c r="BP29" s="206">
        <v>2</v>
      </c>
      <c r="BQ29" s="206">
        <v>4</v>
      </c>
      <c r="BS29" s="206">
        <v>3</v>
      </c>
      <c r="BT29" s="206">
        <v>4</v>
      </c>
      <c r="BV29" s="158">
        <v>2</v>
      </c>
      <c r="BW29" s="158">
        <v>3</v>
      </c>
      <c r="BY29" s="206">
        <v>3</v>
      </c>
      <c r="BZ29" s="206">
        <v>4</v>
      </c>
      <c r="CA29" s="206"/>
      <c r="CB29" s="206">
        <v>2</v>
      </c>
      <c r="CC29" s="206">
        <v>3</v>
      </c>
      <c r="CE29" s="158">
        <v>3</v>
      </c>
      <c r="CF29" s="158">
        <v>4</v>
      </c>
      <c r="CH29" s="158">
        <v>2</v>
      </c>
      <c r="CI29" s="158">
        <v>4</v>
      </c>
      <c r="CK29" s="206">
        <v>3</v>
      </c>
      <c r="CL29" s="206">
        <v>4</v>
      </c>
      <c r="CM29" s="206"/>
      <c r="CN29" s="206">
        <v>2</v>
      </c>
      <c r="CO29" s="206">
        <v>4</v>
      </c>
      <c r="CQ29" s="206">
        <v>3</v>
      </c>
      <c r="CR29" s="206">
        <v>4</v>
      </c>
      <c r="CT29" s="158">
        <v>2</v>
      </c>
      <c r="CU29" s="158">
        <v>3</v>
      </c>
      <c r="CW29" s="206">
        <v>3</v>
      </c>
      <c r="CX29" s="206">
        <v>4</v>
      </c>
      <c r="CY29" s="206"/>
      <c r="CZ29" s="206">
        <v>2</v>
      </c>
      <c r="DA29" s="206">
        <v>3</v>
      </c>
      <c r="DC29" s="158">
        <v>3</v>
      </c>
      <c r="DD29" s="158">
        <v>4</v>
      </c>
      <c r="DF29" s="158">
        <v>2</v>
      </c>
      <c r="DG29" s="158">
        <v>4</v>
      </c>
      <c r="DI29" s="206">
        <v>3</v>
      </c>
      <c r="DJ29" s="206">
        <v>4</v>
      </c>
      <c r="DK29" s="206"/>
      <c r="DL29" s="206">
        <v>2</v>
      </c>
      <c r="DM29" s="206">
        <v>4</v>
      </c>
      <c r="DO29" s="161">
        <v>3</v>
      </c>
      <c r="DP29" s="161">
        <v>4</v>
      </c>
      <c r="DR29" s="161">
        <v>2</v>
      </c>
      <c r="DS29" s="161">
        <v>3</v>
      </c>
      <c r="DU29" s="206">
        <v>3</v>
      </c>
      <c r="DV29" s="206">
        <v>4</v>
      </c>
      <c r="DW29" s="206"/>
      <c r="DX29" s="206">
        <v>2</v>
      </c>
      <c r="DY29" s="206">
        <v>3</v>
      </c>
      <c r="EA29" s="161">
        <v>3</v>
      </c>
      <c r="EB29" s="161">
        <v>4</v>
      </c>
      <c r="ED29" s="161">
        <v>2</v>
      </c>
      <c r="EE29" s="161">
        <v>4</v>
      </c>
      <c r="EG29" s="206">
        <v>3</v>
      </c>
      <c r="EH29" s="206">
        <v>4</v>
      </c>
      <c r="EI29" s="206"/>
      <c r="EJ29" s="206">
        <v>2</v>
      </c>
      <c r="EK29" s="206">
        <v>4</v>
      </c>
      <c r="EM29" s="161">
        <v>3</v>
      </c>
      <c r="EN29" s="161">
        <v>4</v>
      </c>
      <c r="EP29" s="161">
        <v>2</v>
      </c>
      <c r="EQ29" s="161">
        <v>3</v>
      </c>
      <c r="ES29" s="206">
        <v>3</v>
      </c>
      <c r="ET29" s="206">
        <v>4</v>
      </c>
      <c r="EU29" s="206"/>
      <c r="EV29" s="206">
        <v>2</v>
      </c>
      <c r="EW29" s="206">
        <v>3</v>
      </c>
      <c r="EY29" s="206">
        <v>3</v>
      </c>
      <c r="EZ29" s="206">
        <v>4</v>
      </c>
      <c r="FB29" s="158">
        <v>2</v>
      </c>
      <c r="FC29" s="161">
        <v>5</v>
      </c>
      <c r="FE29" s="206">
        <v>3</v>
      </c>
      <c r="FF29" s="206">
        <v>4</v>
      </c>
      <c r="FG29" s="206"/>
      <c r="FH29" s="206">
        <v>2</v>
      </c>
      <c r="FI29" s="206">
        <v>5</v>
      </c>
      <c r="FK29" s="93">
        <v>3</v>
      </c>
      <c r="FL29" s="93">
        <v>4</v>
      </c>
      <c r="FM29" s="93"/>
      <c r="FN29" s="93">
        <v>2</v>
      </c>
      <c r="FO29" s="93">
        <v>3</v>
      </c>
      <c r="FQ29" s="93">
        <v>3</v>
      </c>
      <c r="FR29" s="93">
        <v>4</v>
      </c>
      <c r="FS29" s="93"/>
      <c r="FT29" s="93">
        <v>2</v>
      </c>
      <c r="FU29" s="93">
        <v>3</v>
      </c>
      <c r="FW29" s="93">
        <v>3</v>
      </c>
      <c r="FX29" s="93">
        <v>4</v>
      </c>
      <c r="FY29" s="93"/>
      <c r="FZ29" s="93">
        <v>2</v>
      </c>
      <c r="GA29" s="93">
        <v>4</v>
      </c>
      <c r="GC29" s="93">
        <v>3</v>
      </c>
      <c r="GD29" s="93">
        <v>4</v>
      </c>
      <c r="GE29" s="93"/>
      <c r="GF29" s="93">
        <v>2</v>
      </c>
      <c r="GG29" s="93">
        <v>4</v>
      </c>
      <c r="GI29" s="208">
        <v>4</v>
      </c>
      <c r="GJ29" s="208">
        <v>5</v>
      </c>
      <c r="GK29" s="208"/>
      <c r="GL29" s="208">
        <v>6</v>
      </c>
      <c r="GM29" s="208">
        <v>4</v>
      </c>
      <c r="HK29" s="168"/>
      <c r="HL29" s="162"/>
      <c r="HM29" s="169"/>
      <c r="HQ29" s="175" t="s">
        <v>47</v>
      </c>
      <c r="HR29" s="176" t="s">
        <v>47</v>
      </c>
    </row>
    <row r="30" spans="1:259">
      <c r="L30" s="220">
        <v>9</v>
      </c>
      <c r="M30" s="240" t="s">
        <v>47</v>
      </c>
      <c r="N30" s="239" t="s">
        <v>47</v>
      </c>
      <c r="O30" s="225"/>
      <c r="P30" s="228" t="s">
        <v>47</v>
      </c>
      <c r="Q30" s="229" t="s">
        <v>47</v>
      </c>
      <c r="AG30" s="158">
        <v>3</v>
      </c>
      <c r="AI30" s="158">
        <v>5</v>
      </c>
      <c r="AJ30" s="158">
        <v>6</v>
      </c>
      <c r="AL30" s="158">
        <v>5</v>
      </c>
      <c r="AM30" s="158">
        <v>7</v>
      </c>
      <c r="AO30" s="204">
        <v>5</v>
      </c>
      <c r="AP30" s="204">
        <v>6</v>
      </c>
      <c r="AQ30" s="204"/>
      <c r="AR30" s="204">
        <v>5</v>
      </c>
      <c r="AS30" s="204">
        <v>7</v>
      </c>
      <c r="AU30" s="204">
        <v>5</v>
      </c>
      <c r="AV30" s="204">
        <v>6</v>
      </c>
      <c r="AX30" s="158">
        <v>4</v>
      </c>
      <c r="AY30" s="158">
        <v>5</v>
      </c>
      <c r="BA30" s="204">
        <v>5</v>
      </c>
      <c r="BB30" s="204">
        <v>6</v>
      </c>
      <c r="BC30" s="204"/>
      <c r="BD30" s="204">
        <v>4</v>
      </c>
      <c r="BE30" s="204">
        <v>5</v>
      </c>
      <c r="BG30" s="204">
        <v>5</v>
      </c>
      <c r="BH30" s="204">
        <v>6</v>
      </c>
      <c r="BJ30" s="204">
        <v>5</v>
      </c>
      <c r="BK30" s="204">
        <v>7</v>
      </c>
      <c r="BM30" s="206">
        <v>5</v>
      </c>
      <c r="BN30" s="206">
        <v>6</v>
      </c>
      <c r="BP30" s="206">
        <v>5</v>
      </c>
      <c r="BQ30" s="206">
        <v>7</v>
      </c>
      <c r="BS30" s="206">
        <v>5</v>
      </c>
      <c r="BT30" s="206">
        <v>6</v>
      </c>
      <c r="BV30" s="158">
        <v>4</v>
      </c>
      <c r="BW30" s="158">
        <v>5</v>
      </c>
      <c r="BY30" s="206">
        <v>5</v>
      </c>
      <c r="BZ30" s="206">
        <v>6</v>
      </c>
      <c r="CA30" s="206"/>
      <c r="CB30" s="206">
        <v>4</v>
      </c>
      <c r="CC30" s="206">
        <v>5</v>
      </c>
      <c r="CE30" s="158">
        <v>5</v>
      </c>
      <c r="CF30" s="158">
        <v>6</v>
      </c>
      <c r="CH30" s="158">
        <v>5</v>
      </c>
      <c r="CI30" s="158">
        <v>7</v>
      </c>
      <c r="CK30" s="206">
        <v>5</v>
      </c>
      <c r="CL30" s="206">
        <v>6</v>
      </c>
      <c r="CM30" s="206"/>
      <c r="CN30" s="206">
        <v>5</v>
      </c>
      <c r="CO30" s="206">
        <v>7</v>
      </c>
      <c r="CQ30" s="206">
        <v>5</v>
      </c>
      <c r="CR30" s="206">
        <v>6</v>
      </c>
      <c r="CT30" s="158">
        <v>4</v>
      </c>
      <c r="CU30" s="158">
        <v>5</v>
      </c>
      <c r="CW30" s="206">
        <v>5</v>
      </c>
      <c r="CX30" s="206">
        <v>6</v>
      </c>
      <c r="CY30" s="206"/>
      <c r="CZ30" s="206">
        <v>4</v>
      </c>
      <c r="DA30" s="206">
        <v>5</v>
      </c>
      <c r="DC30" s="158">
        <v>5</v>
      </c>
      <c r="DD30" s="158">
        <v>6</v>
      </c>
      <c r="DF30" s="158">
        <v>5</v>
      </c>
      <c r="DG30" s="158">
        <v>7</v>
      </c>
      <c r="DI30" s="206">
        <v>5</v>
      </c>
      <c r="DJ30" s="206">
        <v>6</v>
      </c>
      <c r="DK30" s="206"/>
      <c r="DL30" s="206">
        <v>5</v>
      </c>
      <c r="DM30" s="206">
        <v>7</v>
      </c>
      <c r="DO30" s="161">
        <v>5</v>
      </c>
      <c r="DP30" s="161">
        <v>6</v>
      </c>
      <c r="DR30" s="161">
        <v>4</v>
      </c>
      <c r="DS30" s="161">
        <v>5</v>
      </c>
      <c r="DU30" s="206">
        <v>5</v>
      </c>
      <c r="DV30" s="206">
        <v>6</v>
      </c>
      <c r="DW30" s="206"/>
      <c r="DX30" s="206">
        <v>4</v>
      </c>
      <c r="DY30" s="206">
        <v>5</v>
      </c>
      <c r="EA30" s="161">
        <v>5</v>
      </c>
      <c r="EB30" s="161">
        <v>6</v>
      </c>
      <c r="ED30" s="161">
        <v>5</v>
      </c>
      <c r="EE30" s="161">
        <v>7</v>
      </c>
      <c r="EG30" s="206">
        <v>5</v>
      </c>
      <c r="EH30" s="206">
        <v>6</v>
      </c>
      <c r="EI30" s="206"/>
      <c r="EJ30" s="206">
        <v>5</v>
      </c>
      <c r="EK30" s="206">
        <v>7</v>
      </c>
      <c r="EM30" s="93">
        <v>5</v>
      </c>
      <c r="EN30" s="93">
        <v>6</v>
      </c>
      <c r="EO30" s="93"/>
      <c r="EP30" s="93">
        <v>4</v>
      </c>
      <c r="EQ30" s="93">
        <v>5</v>
      </c>
      <c r="ES30" s="93">
        <v>5</v>
      </c>
      <c r="ET30" s="93">
        <v>6</v>
      </c>
      <c r="EU30" s="93"/>
      <c r="EV30" s="93">
        <v>4</v>
      </c>
      <c r="EW30" s="93">
        <v>5</v>
      </c>
      <c r="EY30" s="93">
        <v>5</v>
      </c>
      <c r="EZ30" s="93">
        <v>6</v>
      </c>
      <c r="FA30" s="93"/>
      <c r="FB30" s="93">
        <v>4</v>
      </c>
      <c r="FC30" s="93">
        <v>6</v>
      </c>
      <c r="FE30" s="93">
        <v>5</v>
      </c>
      <c r="FF30" s="93">
        <v>6</v>
      </c>
      <c r="FG30" s="93"/>
      <c r="FH30" s="93">
        <v>4</v>
      </c>
      <c r="FI30" s="93">
        <v>6</v>
      </c>
      <c r="FK30" s="208">
        <v>6</v>
      </c>
      <c r="FL30" s="208">
        <v>7</v>
      </c>
      <c r="FM30" s="208"/>
      <c r="FN30" s="208">
        <v>10</v>
      </c>
      <c r="FO30" s="208">
        <v>6</v>
      </c>
      <c r="FQ30" s="208">
        <v>6</v>
      </c>
      <c r="FR30" s="208">
        <v>7</v>
      </c>
      <c r="FS30" s="208"/>
      <c r="FT30" s="208">
        <v>6</v>
      </c>
      <c r="FU30" s="208">
        <v>8</v>
      </c>
      <c r="FW30" s="208">
        <v>5</v>
      </c>
      <c r="FX30" s="208">
        <v>6</v>
      </c>
      <c r="FY30" s="208"/>
      <c r="FZ30" s="208">
        <v>5</v>
      </c>
      <c r="GA30" s="208">
        <v>7</v>
      </c>
      <c r="GC30" s="208">
        <v>5</v>
      </c>
      <c r="GD30" s="208">
        <v>6</v>
      </c>
      <c r="GE30" s="208"/>
      <c r="GF30" s="208">
        <v>7</v>
      </c>
      <c r="GG30" s="208">
        <v>5</v>
      </c>
      <c r="HJ30" s="161">
        <v>24</v>
      </c>
      <c r="HK30" s="168" t="s">
        <v>47</v>
      </c>
      <c r="HL30" s="162" t="s">
        <v>47</v>
      </c>
      <c r="HM30" s="169" t="s">
        <v>47</v>
      </c>
      <c r="HQ30" s="175" t="s">
        <v>47</v>
      </c>
      <c r="HR30" s="176" t="s">
        <v>47</v>
      </c>
    </row>
    <row r="31" spans="1:259">
      <c r="L31" s="220">
        <v>10</v>
      </c>
      <c r="M31" s="240" t="s">
        <v>47</v>
      </c>
      <c r="N31" s="239" t="s">
        <v>47</v>
      </c>
      <c r="O31" s="225"/>
      <c r="P31" s="228" t="s">
        <v>47</v>
      </c>
      <c r="Q31" s="229" t="s">
        <v>47</v>
      </c>
      <c r="AG31" s="158">
        <v>4</v>
      </c>
      <c r="AI31" s="158">
        <v>7</v>
      </c>
      <c r="AJ31" s="158">
        <v>8</v>
      </c>
      <c r="AL31" s="158">
        <v>6</v>
      </c>
      <c r="AM31" s="158">
        <v>8</v>
      </c>
      <c r="AO31" s="204">
        <v>7</v>
      </c>
      <c r="AP31" s="204">
        <v>8</v>
      </c>
      <c r="AQ31" s="204"/>
      <c r="AR31" s="204">
        <v>6</v>
      </c>
      <c r="AS31" s="204">
        <v>8</v>
      </c>
      <c r="AU31" s="204">
        <v>7</v>
      </c>
      <c r="AV31" s="204">
        <v>8</v>
      </c>
      <c r="AX31" s="158">
        <v>6</v>
      </c>
      <c r="AY31" s="158">
        <v>7</v>
      </c>
      <c r="BA31" s="204">
        <v>7</v>
      </c>
      <c r="BB31" s="204">
        <v>8</v>
      </c>
      <c r="BC31" s="204"/>
      <c r="BD31" s="204">
        <v>6</v>
      </c>
      <c r="BE31" s="204">
        <v>7</v>
      </c>
      <c r="BG31" s="204">
        <v>7</v>
      </c>
      <c r="BH31" s="204">
        <v>8</v>
      </c>
      <c r="BJ31" s="204">
        <v>6</v>
      </c>
      <c r="BK31" s="204">
        <v>8</v>
      </c>
      <c r="BM31" s="206">
        <v>7</v>
      </c>
      <c r="BN31" s="206">
        <v>8</v>
      </c>
      <c r="BP31" s="206">
        <v>6</v>
      </c>
      <c r="BQ31" s="206">
        <v>8</v>
      </c>
      <c r="BS31" s="206">
        <v>7</v>
      </c>
      <c r="BT31" s="206">
        <v>8</v>
      </c>
      <c r="BV31" s="158">
        <v>6</v>
      </c>
      <c r="BW31" s="158">
        <v>7</v>
      </c>
      <c r="BY31" s="206">
        <v>7</v>
      </c>
      <c r="BZ31" s="206">
        <v>8</v>
      </c>
      <c r="CA31" s="206"/>
      <c r="CB31" s="206">
        <v>6</v>
      </c>
      <c r="CC31" s="206">
        <v>7</v>
      </c>
      <c r="CE31" s="158">
        <v>7</v>
      </c>
      <c r="CF31" s="158">
        <v>8</v>
      </c>
      <c r="CH31" s="158">
        <v>8</v>
      </c>
      <c r="CI31" s="158">
        <v>9</v>
      </c>
      <c r="CK31" s="206">
        <v>7</v>
      </c>
      <c r="CL31" s="206">
        <v>8</v>
      </c>
      <c r="CM31" s="206"/>
      <c r="CN31" s="206">
        <v>8</v>
      </c>
      <c r="CO31" s="206">
        <v>9</v>
      </c>
      <c r="CQ31" s="206">
        <v>7</v>
      </c>
      <c r="CR31" s="206">
        <v>8</v>
      </c>
      <c r="CT31" s="158">
        <v>6</v>
      </c>
      <c r="CU31" s="158">
        <v>7</v>
      </c>
      <c r="CW31" s="206">
        <v>7</v>
      </c>
      <c r="CX31" s="206">
        <v>8</v>
      </c>
      <c r="CY31" s="206"/>
      <c r="CZ31" s="206">
        <v>6</v>
      </c>
      <c r="DA31" s="206">
        <v>7</v>
      </c>
      <c r="DC31" s="158">
        <v>7</v>
      </c>
      <c r="DD31" s="158">
        <v>8</v>
      </c>
      <c r="DF31" s="158">
        <v>6</v>
      </c>
      <c r="DG31" s="158">
        <v>9</v>
      </c>
      <c r="DI31" s="206">
        <v>7</v>
      </c>
      <c r="DJ31" s="206">
        <v>8</v>
      </c>
      <c r="DK31" s="206"/>
      <c r="DL31" s="206">
        <v>6</v>
      </c>
      <c r="DM31" s="206">
        <v>9</v>
      </c>
      <c r="DO31" s="93">
        <v>7</v>
      </c>
      <c r="DP31" s="93">
        <v>8</v>
      </c>
      <c r="DQ31" s="93"/>
      <c r="DR31" s="93">
        <v>6</v>
      </c>
      <c r="DS31" s="93">
        <v>7</v>
      </c>
      <c r="DU31" s="93">
        <v>7</v>
      </c>
      <c r="DV31" s="93">
        <v>8</v>
      </c>
      <c r="DW31" s="93"/>
      <c r="DX31" s="93">
        <v>6</v>
      </c>
      <c r="DY31" s="93">
        <v>7</v>
      </c>
      <c r="EA31" s="93">
        <v>7</v>
      </c>
      <c r="EB31" s="93">
        <v>8</v>
      </c>
      <c r="EC31" s="93"/>
      <c r="ED31" s="93">
        <v>6</v>
      </c>
      <c r="EE31" s="93">
        <v>8</v>
      </c>
      <c r="EG31" s="93">
        <v>7</v>
      </c>
      <c r="EH31" s="93">
        <v>8</v>
      </c>
      <c r="EI31" s="93"/>
      <c r="EJ31" s="93">
        <v>6</v>
      </c>
      <c r="EK31" s="93">
        <v>8</v>
      </c>
      <c r="EM31" s="208">
        <v>8</v>
      </c>
      <c r="EN31" s="208">
        <v>9</v>
      </c>
      <c r="EO31" s="208"/>
      <c r="EP31" s="208">
        <v>14</v>
      </c>
      <c r="EQ31" s="208">
        <v>8</v>
      </c>
      <c r="ES31" s="208">
        <v>8</v>
      </c>
      <c r="ET31" s="208">
        <v>9</v>
      </c>
      <c r="EU31" s="208"/>
      <c r="EV31" s="208">
        <v>8</v>
      </c>
      <c r="EW31" s="208">
        <v>10</v>
      </c>
      <c r="EY31" s="208">
        <v>7</v>
      </c>
      <c r="EZ31" s="208">
        <v>8</v>
      </c>
      <c r="FA31" s="208"/>
      <c r="FB31" s="208">
        <v>7</v>
      </c>
      <c r="FC31" s="208">
        <v>9</v>
      </c>
      <c r="FE31" s="208">
        <v>7</v>
      </c>
      <c r="FF31" s="208">
        <v>8</v>
      </c>
      <c r="FG31" s="208"/>
      <c r="FH31" s="208">
        <v>11</v>
      </c>
      <c r="FI31" s="208">
        <v>7</v>
      </c>
      <c r="FK31" s="161">
        <v>8</v>
      </c>
      <c r="FL31" s="161">
        <v>9</v>
      </c>
      <c r="FN31" s="161">
        <v>7</v>
      </c>
      <c r="FO31" s="161">
        <v>8</v>
      </c>
      <c r="FQ31" s="161">
        <v>8</v>
      </c>
      <c r="FR31" s="161">
        <v>9</v>
      </c>
      <c r="FT31" s="161">
        <v>7</v>
      </c>
      <c r="FU31" s="161">
        <v>9</v>
      </c>
      <c r="FW31" s="161">
        <v>7</v>
      </c>
      <c r="FX31" s="161">
        <v>8</v>
      </c>
      <c r="FZ31" s="161">
        <v>6</v>
      </c>
      <c r="GA31" s="161">
        <v>8</v>
      </c>
      <c r="HK31" s="168"/>
      <c r="HL31" s="162"/>
      <c r="HM31" s="169"/>
      <c r="HQ31" s="175" t="s">
        <v>47</v>
      </c>
      <c r="HR31" s="176" t="s">
        <v>47</v>
      </c>
    </row>
    <row r="32" spans="1:259">
      <c r="L32" s="220">
        <v>11</v>
      </c>
      <c r="M32" s="240" t="s">
        <v>47</v>
      </c>
      <c r="N32" s="239" t="s">
        <v>47</v>
      </c>
      <c r="O32" s="225"/>
      <c r="P32" s="228" t="s">
        <v>47</v>
      </c>
      <c r="Q32" s="229" t="s">
        <v>47</v>
      </c>
      <c r="AG32" s="158">
        <v>5</v>
      </c>
      <c r="AI32" s="158">
        <v>9</v>
      </c>
      <c r="AJ32" s="158">
        <v>10</v>
      </c>
      <c r="AL32" s="158">
        <v>9</v>
      </c>
      <c r="AM32" s="158">
        <v>11</v>
      </c>
      <c r="AO32" s="204">
        <v>9</v>
      </c>
      <c r="AP32" s="204">
        <v>10</v>
      </c>
      <c r="AQ32" s="204"/>
      <c r="AR32" s="204">
        <v>9</v>
      </c>
      <c r="AS32" s="204">
        <v>11</v>
      </c>
      <c r="AU32" s="204">
        <v>9</v>
      </c>
      <c r="AV32" s="204">
        <v>10</v>
      </c>
      <c r="AX32" s="158">
        <v>8</v>
      </c>
      <c r="AY32" s="158">
        <v>9</v>
      </c>
      <c r="BA32" s="204">
        <v>9</v>
      </c>
      <c r="BB32" s="204">
        <v>10</v>
      </c>
      <c r="BC32" s="204"/>
      <c r="BD32" s="204">
        <v>8</v>
      </c>
      <c r="BE32" s="204">
        <v>9</v>
      </c>
      <c r="BG32" s="204">
        <v>9</v>
      </c>
      <c r="BH32" s="204">
        <v>10</v>
      </c>
      <c r="BJ32" s="204">
        <v>9</v>
      </c>
      <c r="BK32" s="204">
        <v>11</v>
      </c>
      <c r="BM32" s="206">
        <v>9</v>
      </c>
      <c r="BN32" s="206">
        <v>10</v>
      </c>
      <c r="BP32" s="206">
        <v>9</v>
      </c>
      <c r="BQ32" s="206">
        <v>11</v>
      </c>
      <c r="BS32" s="206">
        <v>9</v>
      </c>
      <c r="BT32" s="206">
        <v>10</v>
      </c>
      <c r="BV32" s="158">
        <v>8</v>
      </c>
      <c r="BW32" s="158">
        <v>9</v>
      </c>
      <c r="BY32" s="206">
        <v>9</v>
      </c>
      <c r="BZ32" s="206">
        <v>10</v>
      </c>
      <c r="CA32" s="206"/>
      <c r="CB32" s="206">
        <v>8</v>
      </c>
      <c r="CC32" s="206">
        <v>9</v>
      </c>
      <c r="CE32" s="158">
        <v>9</v>
      </c>
      <c r="CF32" s="158">
        <v>10</v>
      </c>
      <c r="CH32" s="158">
        <v>9</v>
      </c>
      <c r="CI32" s="158">
        <v>11</v>
      </c>
      <c r="CK32" s="206">
        <v>9</v>
      </c>
      <c r="CL32" s="206">
        <v>10</v>
      </c>
      <c r="CM32" s="206"/>
      <c r="CN32" s="206">
        <v>9</v>
      </c>
      <c r="CO32" s="206">
        <v>11</v>
      </c>
      <c r="CQ32" s="93">
        <v>9</v>
      </c>
      <c r="CR32" s="93">
        <v>10</v>
      </c>
      <c r="CS32" s="93"/>
      <c r="CT32" s="93">
        <v>8</v>
      </c>
      <c r="CU32" s="93">
        <v>9</v>
      </c>
      <c r="CW32" s="93">
        <v>9</v>
      </c>
      <c r="CX32" s="93">
        <v>10</v>
      </c>
      <c r="CY32" s="93"/>
      <c r="CZ32" s="93">
        <v>8</v>
      </c>
      <c r="DA32" s="93">
        <v>9</v>
      </c>
      <c r="DC32" s="93">
        <v>9</v>
      </c>
      <c r="DD32" s="93">
        <v>10</v>
      </c>
      <c r="DE32" s="93"/>
      <c r="DF32" s="93">
        <v>8</v>
      </c>
      <c r="DG32" s="93">
        <v>10</v>
      </c>
      <c r="DI32" s="93">
        <v>9</v>
      </c>
      <c r="DJ32" s="93">
        <v>10</v>
      </c>
      <c r="DK32" s="93"/>
      <c r="DL32" s="93">
        <v>8</v>
      </c>
      <c r="DM32" s="93">
        <v>10</v>
      </c>
      <c r="DO32" s="208">
        <v>10</v>
      </c>
      <c r="DP32" s="208">
        <v>11</v>
      </c>
      <c r="DQ32" s="208"/>
      <c r="DR32" s="208">
        <v>18</v>
      </c>
      <c r="DS32" s="208">
        <v>10</v>
      </c>
      <c r="DU32" s="208">
        <v>10</v>
      </c>
      <c r="DV32" s="208">
        <v>11</v>
      </c>
      <c r="DW32" s="208"/>
      <c r="DX32" s="208">
        <v>10</v>
      </c>
      <c r="DY32" s="208">
        <v>12</v>
      </c>
      <c r="EA32" s="208">
        <v>9</v>
      </c>
      <c r="EB32" s="208">
        <v>10</v>
      </c>
      <c r="EC32" s="208"/>
      <c r="ED32" s="208">
        <v>9</v>
      </c>
      <c r="EE32" s="208">
        <v>11</v>
      </c>
      <c r="EG32" s="208">
        <v>9</v>
      </c>
      <c r="EH32" s="208">
        <v>10</v>
      </c>
      <c r="EI32" s="208"/>
      <c r="EJ32" s="208">
        <v>15</v>
      </c>
      <c r="EK32" s="208">
        <v>9</v>
      </c>
      <c r="EM32" s="161">
        <v>10</v>
      </c>
      <c r="EN32" s="161">
        <v>11</v>
      </c>
      <c r="EP32" s="161">
        <v>9</v>
      </c>
      <c r="EQ32" s="161">
        <v>10</v>
      </c>
      <c r="ES32" s="158">
        <v>10</v>
      </c>
      <c r="ET32" s="158">
        <v>11</v>
      </c>
      <c r="EV32" s="158">
        <v>9</v>
      </c>
      <c r="EW32" s="158">
        <v>12</v>
      </c>
      <c r="EY32" s="158">
        <v>9</v>
      </c>
      <c r="EZ32" s="158">
        <v>10</v>
      </c>
      <c r="FB32" s="158">
        <v>8</v>
      </c>
      <c r="FC32" s="161">
        <v>11</v>
      </c>
      <c r="FE32" s="161">
        <v>9</v>
      </c>
      <c r="FF32" s="161">
        <v>10</v>
      </c>
      <c r="FH32" s="161">
        <v>8</v>
      </c>
      <c r="FI32" s="161">
        <v>9</v>
      </c>
      <c r="HJ32" s="161">
        <v>25</v>
      </c>
      <c r="HK32" s="168" t="s">
        <v>47</v>
      </c>
      <c r="HL32" s="162" t="s">
        <v>47</v>
      </c>
      <c r="HM32" s="169" t="s">
        <v>47</v>
      </c>
      <c r="HQ32" s="175" t="s">
        <v>47</v>
      </c>
      <c r="HR32" s="176" t="s">
        <v>47</v>
      </c>
    </row>
    <row r="33" spans="12:226">
      <c r="L33" s="220">
        <v>12</v>
      </c>
      <c r="M33" s="240" t="s">
        <v>47</v>
      </c>
      <c r="N33" s="239" t="s">
        <v>47</v>
      </c>
      <c r="O33" s="225"/>
      <c r="P33" s="228" t="s">
        <v>47</v>
      </c>
      <c r="Q33" s="229" t="s">
        <v>47</v>
      </c>
      <c r="AG33" s="158">
        <v>6</v>
      </c>
      <c r="AI33" s="158">
        <v>11</v>
      </c>
      <c r="AJ33" s="158">
        <v>12</v>
      </c>
      <c r="AL33" s="158">
        <v>10</v>
      </c>
      <c r="AM33" s="158">
        <v>12</v>
      </c>
      <c r="AO33" s="204">
        <v>11</v>
      </c>
      <c r="AP33" s="204">
        <v>12</v>
      </c>
      <c r="AQ33" s="204"/>
      <c r="AR33" s="204">
        <v>10</v>
      </c>
      <c r="AS33" s="204">
        <v>12</v>
      </c>
      <c r="AU33" s="204">
        <v>11</v>
      </c>
      <c r="AV33" s="204">
        <v>12</v>
      </c>
      <c r="AX33" s="158">
        <v>10</v>
      </c>
      <c r="AY33" s="158">
        <v>11</v>
      </c>
      <c r="BA33" s="204">
        <v>11</v>
      </c>
      <c r="BB33" s="204">
        <v>12</v>
      </c>
      <c r="BC33" s="204"/>
      <c r="BD33" s="204">
        <v>10</v>
      </c>
      <c r="BE33" s="204">
        <v>11</v>
      </c>
      <c r="BG33" s="204">
        <v>11</v>
      </c>
      <c r="BH33" s="204">
        <v>12</v>
      </c>
      <c r="BJ33" s="204">
        <v>10</v>
      </c>
      <c r="BK33" s="204">
        <v>13</v>
      </c>
      <c r="BM33" s="206">
        <v>11</v>
      </c>
      <c r="BN33" s="206">
        <v>12</v>
      </c>
      <c r="BP33" s="206">
        <v>10</v>
      </c>
      <c r="BQ33" s="206">
        <v>13</v>
      </c>
      <c r="BS33" s="93">
        <v>11</v>
      </c>
      <c r="BT33" s="93">
        <v>12</v>
      </c>
      <c r="BU33" s="93"/>
      <c r="BV33" s="93">
        <v>10</v>
      </c>
      <c r="BW33" s="93">
        <v>11</v>
      </c>
      <c r="BY33" s="93">
        <v>11</v>
      </c>
      <c r="BZ33" s="93">
        <v>12</v>
      </c>
      <c r="CA33" s="93"/>
      <c r="CB33" s="93">
        <v>10</v>
      </c>
      <c r="CC33" s="93">
        <v>11</v>
      </c>
      <c r="CE33" s="93">
        <v>11</v>
      </c>
      <c r="CF33" s="93">
        <v>12</v>
      </c>
      <c r="CG33" s="93"/>
      <c r="CH33" s="93">
        <v>10</v>
      </c>
      <c r="CI33" s="93">
        <v>12</v>
      </c>
      <c r="CK33" s="93">
        <v>11</v>
      </c>
      <c r="CL33" s="93">
        <v>12</v>
      </c>
      <c r="CM33" s="93"/>
      <c r="CN33" s="93">
        <v>10</v>
      </c>
      <c r="CO33" s="93">
        <v>12</v>
      </c>
      <c r="CQ33" s="208">
        <v>12</v>
      </c>
      <c r="CR33" s="208">
        <v>13</v>
      </c>
      <c r="CS33" s="208"/>
      <c r="CT33" s="208">
        <v>22</v>
      </c>
      <c r="CU33" s="208">
        <v>12</v>
      </c>
      <c r="CW33" s="208">
        <v>12</v>
      </c>
      <c r="CX33" s="208">
        <v>13</v>
      </c>
      <c r="CY33" s="208"/>
      <c r="CZ33" s="208">
        <v>12</v>
      </c>
      <c r="DA33" s="208">
        <v>14</v>
      </c>
      <c r="DC33" s="208">
        <v>11</v>
      </c>
      <c r="DD33" s="208">
        <v>12</v>
      </c>
      <c r="DE33" s="208"/>
      <c r="DF33" s="208">
        <v>11</v>
      </c>
      <c r="DG33" s="208">
        <v>13</v>
      </c>
      <c r="DI33" s="208">
        <v>11</v>
      </c>
      <c r="DJ33" s="208">
        <v>12</v>
      </c>
      <c r="DK33" s="208"/>
      <c r="DL33" s="208">
        <v>19</v>
      </c>
      <c r="DM33" s="208">
        <v>11</v>
      </c>
      <c r="DO33" s="161">
        <v>12</v>
      </c>
      <c r="DP33" s="161">
        <v>13</v>
      </c>
      <c r="DR33" s="161">
        <v>11</v>
      </c>
      <c r="DS33" s="161">
        <v>12</v>
      </c>
      <c r="DU33" s="161">
        <v>12</v>
      </c>
      <c r="DV33" s="161">
        <v>13</v>
      </c>
      <c r="DX33" s="161">
        <v>11</v>
      </c>
      <c r="DY33" s="161">
        <v>13</v>
      </c>
      <c r="EA33" s="161">
        <v>11</v>
      </c>
      <c r="EB33" s="161">
        <v>12</v>
      </c>
      <c r="ED33" s="161">
        <v>10</v>
      </c>
      <c r="EE33" s="161">
        <v>12</v>
      </c>
      <c r="EG33" s="161">
        <v>11</v>
      </c>
      <c r="EH33" s="161">
        <v>12</v>
      </c>
      <c r="EJ33" s="161">
        <v>10</v>
      </c>
      <c r="EK33" s="161">
        <v>11</v>
      </c>
      <c r="EM33" s="161">
        <v>12</v>
      </c>
      <c r="EN33" s="161">
        <v>13</v>
      </c>
      <c r="EP33" s="161">
        <v>11</v>
      </c>
      <c r="EQ33" s="161">
        <v>12</v>
      </c>
      <c r="ES33" s="158">
        <v>12</v>
      </c>
      <c r="ET33" s="158">
        <v>13</v>
      </c>
      <c r="EV33" s="158">
        <v>11</v>
      </c>
      <c r="EW33" s="158">
        <v>13</v>
      </c>
      <c r="EY33" s="158">
        <v>11</v>
      </c>
      <c r="EZ33" s="158">
        <v>12</v>
      </c>
      <c r="FB33" s="158">
        <v>10</v>
      </c>
      <c r="FC33" s="161">
        <v>12</v>
      </c>
      <c r="HK33" s="168"/>
      <c r="HL33" s="162"/>
      <c r="HM33" s="169"/>
      <c r="HQ33" s="175" t="s">
        <v>47</v>
      </c>
      <c r="HR33" s="176" t="s">
        <v>47</v>
      </c>
    </row>
    <row r="34" spans="12:226">
      <c r="L34" s="220">
        <v>13</v>
      </c>
      <c r="M34" s="240" t="s">
        <v>47</v>
      </c>
      <c r="N34" s="239" t="s">
        <v>47</v>
      </c>
      <c r="O34" s="225"/>
      <c r="P34" s="228" t="s">
        <v>47</v>
      </c>
      <c r="Q34" s="229" t="s">
        <v>47</v>
      </c>
      <c r="AG34" s="158">
        <v>7</v>
      </c>
      <c r="AI34" s="93">
        <v>13</v>
      </c>
      <c r="AJ34" s="93">
        <v>14</v>
      </c>
      <c r="AK34" s="93"/>
      <c r="AL34" s="93">
        <v>13</v>
      </c>
      <c r="AM34" s="93">
        <v>15</v>
      </c>
      <c r="AO34" s="93">
        <v>13</v>
      </c>
      <c r="AP34" s="93">
        <v>14</v>
      </c>
      <c r="AQ34" s="93"/>
      <c r="AR34" s="93">
        <v>13</v>
      </c>
      <c r="AS34" s="93">
        <v>15</v>
      </c>
      <c r="AU34" s="93">
        <v>13</v>
      </c>
      <c r="AV34" s="93">
        <v>14</v>
      </c>
      <c r="AW34" s="93"/>
      <c r="AX34" s="93">
        <v>12</v>
      </c>
      <c r="AY34" s="93">
        <v>13</v>
      </c>
      <c r="BA34" s="93">
        <v>13</v>
      </c>
      <c r="BB34" s="93">
        <v>14</v>
      </c>
      <c r="BC34" s="93"/>
      <c r="BD34" s="93">
        <v>12</v>
      </c>
      <c r="BE34" s="93">
        <v>13</v>
      </c>
      <c r="BG34" s="93">
        <v>13</v>
      </c>
      <c r="BH34" s="93">
        <v>14</v>
      </c>
      <c r="BI34" s="93"/>
      <c r="BJ34" s="93">
        <v>12</v>
      </c>
      <c r="BK34" s="93">
        <v>14</v>
      </c>
      <c r="BM34" s="93">
        <v>13</v>
      </c>
      <c r="BN34" s="93">
        <v>14</v>
      </c>
      <c r="BO34" s="93"/>
      <c r="BP34" s="93">
        <v>12</v>
      </c>
      <c r="BQ34" s="93">
        <v>14</v>
      </c>
      <c r="BS34" s="208">
        <v>14</v>
      </c>
      <c r="BT34" s="208">
        <v>15</v>
      </c>
      <c r="BU34" s="208"/>
      <c r="BV34" s="208">
        <v>26</v>
      </c>
      <c r="BW34" s="208">
        <v>14</v>
      </c>
      <c r="BY34" s="208">
        <v>14</v>
      </c>
      <c r="BZ34" s="208">
        <v>15</v>
      </c>
      <c r="CA34" s="208"/>
      <c r="CB34" s="208">
        <v>14</v>
      </c>
      <c r="CC34" s="208">
        <v>16</v>
      </c>
      <c r="CE34" s="208">
        <v>13</v>
      </c>
      <c r="CF34" s="208">
        <v>14</v>
      </c>
      <c r="CG34" s="208"/>
      <c r="CH34" s="208">
        <v>13</v>
      </c>
      <c r="CI34" s="208">
        <v>15</v>
      </c>
      <c r="CK34" s="208">
        <v>13</v>
      </c>
      <c r="CL34" s="208">
        <v>14</v>
      </c>
      <c r="CM34" s="208"/>
      <c r="CN34" s="208">
        <v>23</v>
      </c>
      <c r="CO34" s="208">
        <v>13</v>
      </c>
      <c r="CQ34" s="158">
        <v>14</v>
      </c>
      <c r="CR34" s="158">
        <v>15</v>
      </c>
      <c r="CT34" s="158">
        <v>13</v>
      </c>
      <c r="CU34" s="158">
        <v>14</v>
      </c>
      <c r="CW34" s="158">
        <v>14</v>
      </c>
      <c r="CX34" s="158">
        <v>15</v>
      </c>
      <c r="CZ34" s="158">
        <v>13</v>
      </c>
      <c r="DA34" s="158">
        <v>15</v>
      </c>
      <c r="DC34" s="158">
        <v>13</v>
      </c>
      <c r="DD34" s="158">
        <v>14</v>
      </c>
      <c r="DF34" s="158">
        <v>12</v>
      </c>
      <c r="DG34" s="158">
        <v>14</v>
      </c>
      <c r="DI34" s="158">
        <v>13</v>
      </c>
      <c r="DJ34" s="158">
        <v>14</v>
      </c>
      <c r="DL34" s="158">
        <v>12</v>
      </c>
      <c r="DM34" s="161">
        <v>13</v>
      </c>
      <c r="DO34" s="161">
        <v>14</v>
      </c>
      <c r="DP34" s="161">
        <v>15</v>
      </c>
      <c r="DR34" s="161">
        <v>13</v>
      </c>
      <c r="DS34" s="161">
        <v>14</v>
      </c>
      <c r="DU34" s="161">
        <v>14</v>
      </c>
      <c r="DV34" s="161">
        <v>15</v>
      </c>
      <c r="DX34" s="161">
        <v>14</v>
      </c>
      <c r="DY34" s="161">
        <v>16</v>
      </c>
      <c r="EA34" s="161">
        <v>13</v>
      </c>
      <c r="EB34" s="161">
        <v>14</v>
      </c>
      <c r="ED34" s="161">
        <v>13</v>
      </c>
      <c r="EE34" s="161">
        <v>15</v>
      </c>
      <c r="EG34" s="161">
        <v>13</v>
      </c>
      <c r="EH34" s="161">
        <v>14</v>
      </c>
      <c r="EJ34" s="161">
        <v>12</v>
      </c>
      <c r="EK34" s="161">
        <v>13</v>
      </c>
      <c r="HJ34" s="161">
        <v>26</v>
      </c>
      <c r="HK34" s="168" t="s">
        <v>47</v>
      </c>
      <c r="HL34" s="162" t="s">
        <v>47</v>
      </c>
      <c r="HM34" s="169" t="s">
        <v>47</v>
      </c>
      <c r="HQ34" s="175" t="s">
        <v>47</v>
      </c>
      <c r="HR34" s="176" t="s">
        <v>47</v>
      </c>
    </row>
    <row r="35" spans="12:226">
      <c r="L35" s="220">
        <v>14</v>
      </c>
      <c r="M35" s="240" t="s">
        <v>47</v>
      </c>
      <c r="N35" s="239" t="s">
        <v>47</v>
      </c>
      <c r="O35" s="225"/>
      <c r="P35" s="228" t="s">
        <v>47</v>
      </c>
      <c r="Q35" s="229" t="s">
        <v>47</v>
      </c>
      <c r="AG35" s="158">
        <v>8</v>
      </c>
      <c r="AI35" s="208">
        <v>15</v>
      </c>
      <c r="AJ35" s="208">
        <v>16</v>
      </c>
      <c r="AK35" s="208"/>
      <c r="AL35" s="208">
        <v>14</v>
      </c>
      <c r="AM35" s="208">
        <v>16</v>
      </c>
      <c r="AO35" s="208">
        <v>15</v>
      </c>
      <c r="AP35" s="208">
        <v>16</v>
      </c>
      <c r="AQ35" s="208"/>
      <c r="AR35" s="208">
        <v>14</v>
      </c>
      <c r="AS35" s="208">
        <v>16</v>
      </c>
      <c r="AU35" s="208">
        <v>16</v>
      </c>
      <c r="AV35" s="208">
        <v>17</v>
      </c>
      <c r="AW35" s="208"/>
      <c r="AX35" s="208">
        <v>30</v>
      </c>
      <c r="AY35" s="208">
        <v>16</v>
      </c>
      <c r="BA35" s="208">
        <v>16</v>
      </c>
      <c r="BB35" s="208">
        <v>17</v>
      </c>
      <c r="BC35" s="208"/>
      <c r="BD35" s="208">
        <v>16</v>
      </c>
      <c r="BE35" s="208">
        <v>18</v>
      </c>
      <c r="BG35" s="208">
        <v>15</v>
      </c>
      <c r="BH35" s="208">
        <v>16</v>
      </c>
      <c r="BI35" s="208"/>
      <c r="BJ35" s="208">
        <v>15</v>
      </c>
      <c r="BK35" s="208">
        <v>17</v>
      </c>
      <c r="BM35" s="208">
        <v>15</v>
      </c>
      <c r="BN35" s="208">
        <v>16</v>
      </c>
      <c r="BO35" s="208"/>
      <c r="BP35" s="208">
        <v>27</v>
      </c>
      <c r="BQ35" s="208">
        <v>15</v>
      </c>
      <c r="BS35" s="158">
        <v>16</v>
      </c>
      <c r="BT35" s="158">
        <v>17</v>
      </c>
      <c r="BV35" s="158">
        <v>15</v>
      </c>
      <c r="BW35" s="158">
        <v>16</v>
      </c>
      <c r="BY35" s="158">
        <v>16</v>
      </c>
      <c r="BZ35" s="158">
        <v>17</v>
      </c>
      <c r="CB35" s="158">
        <v>15</v>
      </c>
      <c r="CC35" s="158">
        <v>17</v>
      </c>
      <c r="CE35" s="158">
        <v>15</v>
      </c>
      <c r="CF35" s="158">
        <v>16</v>
      </c>
      <c r="CH35" s="158">
        <v>14</v>
      </c>
      <c r="CI35" s="158">
        <v>16</v>
      </c>
      <c r="CK35" s="158">
        <v>15</v>
      </c>
      <c r="CL35" s="158">
        <v>16</v>
      </c>
      <c r="CN35" s="158">
        <v>14</v>
      </c>
      <c r="CO35" s="158">
        <v>15</v>
      </c>
      <c r="CQ35" s="158">
        <v>16</v>
      </c>
      <c r="CR35" s="158">
        <v>17</v>
      </c>
      <c r="CT35" s="158">
        <v>15</v>
      </c>
      <c r="CU35" s="158">
        <v>16</v>
      </c>
      <c r="CW35" s="158">
        <v>16</v>
      </c>
      <c r="CX35" s="158">
        <v>17</v>
      </c>
      <c r="CZ35" s="158">
        <v>16</v>
      </c>
      <c r="DA35" s="158">
        <v>18</v>
      </c>
      <c r="DC35" s="158">
        <v>15</v>
      </c>
      <c r="DD35" s="158">
        <v>16</v>
      </c>
      <c r="DF35" s="158">
        <v>15</v>
      </c>
      <c r="DG35" s="158">
        <v>17</v>
      </c>
      <c r="DI35" s="158">
        <v>15</v>
      </c>
      <c r="DJ35" s="158">
        <v>16</v>
      </c>
      <c r="DL35" s="158">
        <v>14</v>
      </c>
      <c r="DM35" s="161">
        <v>15</v>
      </c>
      <c r="DO35" s="161">
        <v>16</v>
      </c>
      <c r="DP35" s="161">
        <v>17</v>
      </c>
      <c r="DR35" s="161">
        <v>15</v>
      </c>
      <c r="DS35" s="161">
        <v>16</v>
      </c>
      <c r="DU35" s="161">
        <v>16</v>
      </c>
      <c r="DV35" s="161">
        <v>17</v>
      </c>
      <c r="DX35" s="161">
        <v>17</v>
      </c>
      <c r="DY35" s="161">
        <v>18</v>
      </c>
      <c r="EA35" s="161">
        <v>15</v>
      </c>
      <c r="EB35" s="161">
        <v>16</v>
      </c>
      <c r="ED35" s="161">
        <v>14</v>
      </c>
      <c r="EE35" s="161">
        <v>16</v>
      </c>
      <c r="HK35" s="168"/>
      <c r="HL35" s="162"/>
      <c r="HM35" s="169"/>
      <c r="HQ35" s="175" t="s">
        <v>47</v>
      </c>
      <c r="HR35" s="176" t="s">
        <v>47</v>
      </c>
    </row>
    <row r="36" spans="12:226">
      <c r="L36" s="220">
        <v>15</v>
      </c>
      <c r="M36" s="240" t="s">
        <v>47</v>
      </c>
      <c r="N36" s="239" t="s">
        <v>47</v>
      </c>
      <c r="O36" s="225"/>
      <c r="P36" s="228" t="s">
        <v>47</v>
      </c>
      <c r="Q36" s="229" t="s">
        <v>47</v>
      </c>
      <c r="AG36" s="158">
        <v>9</v>
      </c>
      <c r="AI36" s="158">
        <v>17</v>
      </c>
      <c r="AJ36" s="158">
        <v>18</v>
      </c>
      <c r="AL36" s="158">
        <v>17</v>
      </c>
      <c r="AM36" s="158">
        <v>19</v>
      </c>
      <c r="AO36" s="158">
        <v>17</v>
      </c>
      <c r="AP36" s="158">
        <v>18</v>
      </c>
      <c r="AR36" s="158">
        <v>31</v>
      </c>
      <c r="AS36" s="158">
        <v>17</v>
      </c>
      <c r="AU36" s="158">
        <v>18</v>
      </c>
      <c r="AV36" s="158">
        <v>19</v>
      </c>
      <c r="AX36" s="158">
        <v>17</v>
      </c>
      <c r="AY36" s="158">
        <v>18</v>
      </c>
      <c r="BA36" s="158">
        <v>18</v>
      </c>
      <c r="BB36" s="158">
        <v>19</v>
      </c>
      <c r="BD36" s="158">
        <v>17</v>
      </c>
      <c r="BE36" s="158">
        <v>19</v>
      </c>
      <c r="BG36" s="219">
        <v>17</v>
      </c>
      <c r="BH36" s="219">
        <v>18</v>
      </c>
      <c r="BJ36" s="219">
        <v>16</v>
      </c>
      <c r="BK36" s="219">
        <v>18</v>
      </c>
      <c r="BM36" s="219">
        <v>17</v>
      </c>
      <c r="BN36" s="219">
        <v>18</v>
      </c>
      <c r="BP36" s="158">
        <v>16</v>
      </c>
      <c r="BQ36" s="158">
        <v>17</v>
      </c>
      <c r="BS36" s="158">
        <v>18</v>
      </c>
      <c r="BT36" s="158">
        <v>19</v>
      </c>
      <c r="BV36" s="158">
        <v>17</v>
      </c>
      <c r="BW36" s="158">
        <v>18</v>
      </c>
      <c r="BY36" s="158">
        <v>18</v>
      </c>
      <c r="BZ36" s="158">
        <v>19</v>
      </c>
      <c r="CB36" s="158">
        <v>18</v>
      </c>
      <c r="CC36" s="158">
        <v>20</v>
      </c>
      <c r="CE36" s="158">
        <v>17</v>
      </c>
      <c r="CF36" s="158">
        <v>18</v>
      </c>
      <c r="CH36" s="158">
        <v>17</v>
      </c>
      <c r="CI36" s="158">
        <v>19</v>
      </c>
      <c r="CK36" s="158">
        <v>17</v>
      </c>
      <c r="CL36" s="158">
        <v>18</v>
      </c>
      <c r="CN36" s="158">
        <v>16</v>
      </c>
      <c r="CO36" s="158">
        <v>17</v>
      </c>
      <c r="CQ36" s="158">
        <v>18</v>
      </c>
      <c r="CR36" s="158">
        <v>19</v>
      </c>
      <c r="CT36" s="158">
        <v>17</v>
      </c>
      <c r="CU36" s="158">
        <v>18</v>
      </c>
      <c r="CW36" s="158">
        <v>18</v>
      </c>
      <c r="CX36" s="158">
        <v>19</v>
      </c>
      <c r="CZ36" s="158">
        <v>17</v>
      </c>
      <c r="DA36" s="158">
        <v>20</v>
      </c>
      <c r="DC36" s="158">
        <v>17</v>
      </c>
      <c r="DD36" s="158">
        <v>18</v>
      </c>
      <c r="DF36" s="158">
        <v>16</v>
      </c>
      <c r="DG36" s="158">
        <v>19</v>
      </c>
      <c r="DI36" s="158">
        <v>17</v>
      </c>
      <c r="DJ36" s="158">
        <v>18</v>
      </c>
      <c r="DL36" s="158">
        <v>16</v>
      </c>
      <c r="DM36" s="161">
        <v>17</v>
      </c>
      <c r="HJ36" s="161">
        <v>27</v>
      </c>
      <c r="HK36" s="168" t="s">
        <v>47</v>
      </c>
      <c r="HL36" s="162" t="s">
        <v>47</v>
      </c>
      <c r="HM36" s="169" t="s">
        <v>47</v>
      </c>
      <c r="HQ36" s="175" t="s">
        <v>47</v>
      </c>
      <c r="HR36" s="176" t="s">
        <v>47</v>
      </c>
    </row>
    <row r="37" spans="12:226" ht="13.5" thickBot="1">
      <c r="L37" s="220">
        <v>16</v>
      </c>
      <c r="M37" s="170" t="s">
        <v>47</v>
      </c>
      <c r="N37" s="172" t="s">
        <v>47</v>
      </c>
      <c r="O37" s="225"/>
      <c r="P37" s="230" t="s">
        <v>47</v>
      </c>
      <c r="Q37" s="231" t="s">
        <v>47</v>
      </c>
      <c r="AG37" s="158">
        <v>10</v>
      </c>
      <c r="AI37" s="158">
        <v>19</v>
      </c>
      <c r="AJ37" s="158">
        <v>20</v>
      </c>
      <c r="AL37" s="158">
        <v>18</v>
      </c>
      <c r="AM37" s="158">
        <v>20</v>
      </c>
      <c r="AO37" s="158">
        <v>19</v>
      </c>
      <c r="AP37" s="158">
        <v>20</v>
      </c>
      <c r="AR37" s="158">
        <v>18</v>
      </c>
      <c r="AS37" s="158">
        <v>19</v>
      </c>
      <c r="AU37" s="158">
        <v>20</v>
      </c>
      <c r="AV37" s="158">
        <v>21</v>
      </c>
      <c r="AX37" s="158">
        <v>19</v>
      </c>
      <c r="AY37" s="158">
        <v>20</v>
      </c>
      <c r="BA37" s="158">
        <v>20</v>
      </c>
      <c r="BB37" s="158">
        <v>21</v>
      </c>
      <c r="BD37" s="158">
        <v>20</v>
      </c>
      <c r="BE37" s="158">
        <v>22</v>
      </c>
      <c r="BG37" s="219">
        <v>19</v>
      </c>
      <c r="BH37" s="219">
        <v>20</v>
      </c>
      <c r="BJ37" s="219">
        <v>19</v>
      </c>
      <c r="BK37" s="219">
        <v>21</v>
      </c>
      <c r="BM37" s="219">
        <v>19</v>
      </c>
      <c r="BN37" s="219">
        <v>20</v>
      </c>
      <c r="BP37" s="158">
        <v>18</v>
      </c>
      <c r="BQ37" s="158">
        <v>19</v>
      </c>
      <c r="BS37" s="158">
        <v>20</v>
      </c>
      <c r="BT37" s="158">
        <v>21</v>
      </c>
      <c r="BV37" s="158">
        <v>19</v>
      </c>
      <c r="BW37" s="158">
        <v>20</v>
      </c>
      <c r="BY37" s="158">
        <v>20</v>
      </c>
      <c r="BZ37" s="158">
        <v>21</v>
      </c>
      <c r="CB37" s="158">
        <v>19</v>
      </c>
      <c r="CC37" s="158">
        <v>21</v>
      </c>
      <c r="CE37" s="158">
        <v>19</v>
      </c>
      <c r="CF37" s="158">
        <v>20</v>
      </c>
      <c r="CH37" s="158">
        <v>18</v>
      </c>
      <c r="CI37" s="158">
        <v>20</v>
      </c>
      <c r="CK37" s="158">
        <v>19</v>
      </c>
      <c r="CL37" s="158">
        <v>20</v>
      </c>
      <c r="CN37" s="158">
        <v>18</v>
      </c>
      <c r="CO37" s="158">
        <v>19</v>
      </c>
      <c r="CQ37" s="158">
        <v>20</v>
      </c>
      <c r="CR37" s="158">
        <v>21</v>
      </c>
      <c r="CT37" s="158">
        <v>19</v>
      </c>
      <c r="CU37" s="158">
        <v>20</v>
      </c>
      <c r="CW37" s="158">
        <v>20</v>
      </c>
      <c r="CX37" s="158">
        <v>21</v>
      </c>
      <c r="CZ37" s="158">
        <v>19</v>
      </c>
      <c r="DA37" s="158">
        <v>21</v>
      </c>
      <c r="DC37" s="158">
        <v>19</v>
      </c>
      <c r="DD37" s="158">
        <v>20</v>
      </c>
      <c r="DF37" s="158">
        <v>18</v>
      </c>
      <c r="DG37" s="158">
        <v>20</v>
      </c>
      <c r="HK37" s="168"/>
      <c r="HL37" s="162"/>
      <c r="HM37" s="169"/>
      <c r="HQ37" s="175" t="s">
        <v>47</v>
      </c>
      <c r="HR37" s="176" t="s">
        <v>47</v>
      </c>
    </row>
    <row r="38" spans="12:226">
      <c r="AG38" s="158">
        <v>11</v>
      </c>
      <c r="AI38" s="158">
        <v>21</v>
      </c>
      <c r="AJ38" s="158">
        <v>22</v>
      </c>
      <c r="AL38" s="158">
        <v>21</v>
      </c>
      <c r="AM38" s="158">
        <v>23</v>
      </c>
      <c r="AO38" s="158">
        <v>21</v>
      </c>
      <c r="AP38" s="158">
        <v>22</v>
      </c>
      <c r="AR38" s="158">
        <v>20</v>
      </c>
      <c r="AS38" s="158">
        <v>21</v>
      </c>
      <c r="AU38" s="158">
        <v>22</v>
      </c>
      <c r="AV38" s="158">
        <v>23</v>
      </c>
      <c r="AX38" s="158">
        <v>21</v>
      </c>
      <c r="AY38" s="158">
        <v>22</v>
      </c>
      <c r="BA38" s="158">
        <v>22</v>
      </c>
      <c r="BB38" s="158">
        <v>23</v>
      </c>
      <c r="BD38" s="158">
        <v>21</v>
      </c>
      <c r="BE38" s="158">
        <v>23</v>
      </c>
      <c r="BG38" s="219">
        <v>21</v>
      </c>
      <c r="BH38" s="219">
        <v>22</v>
      </c>
      <c r="BJ38" s="219">
        <v>20</v>
      </c>
      <c r="BK38" s="219">
        <v>22</v>
      </c>
      <c r="BM38" s="219">
        <v>21</v>
      </c>
      <c r="BN38" s="219">
        <v>22</v>
      </c>
      <c r="BP38" s="158">
        <v>20</v>
      </c>
      <c r="BQ38" s="158">
        <v>21</v>
      </c>
      <c r="BS38" s="158">
        <v>22</v>
      </c>
      <c r="BT38" s="158">
        <v>23</v>
      </c>
      <c r="BV38" s="158">
        <v>21</v>
      </c>
      <c r="BW38" s="158">
        <v>22</v>
      </c>
      <c r="BY38" s="158">
        <v>22</v>
      </c>
      <c r="BZ38" s="158">
        <v>23</v>
      </c>
      <c r="CB38" s="158">
        <v>22</v>
      </c>
      <c r="CC38" s="158">
        <v>24</v>
      </c>
      <c r="CE38" s="158">
        <v>21</v>
      </c>
      <c r="CF38" s="158">
        <v>22</v>
      </c>
      <c r="CH38" s="158">
        <v>21</v>
      </c>
      <c r="CI38" s="158">
        <v>23</v>
      </c>
      <c r="CK38" s="158">
        <v>21</v>
      </c>
      <c r="CL38" s="158">
        <v>22</v>
      </c>
      <c r="CN38" s="158">
        <v>20</v>
      </c>
      <c r="CO38" s="158">
        <v>21</v>
      </c>
      <c r="HJ38" s="161">
        <v>28</v>
      </c>
      <c r="HK38" s="168" t="s">
        <v>47</v>
      </c>
      <c r="HL38" s="162" t="s">
        <v>47</v>
      </c>
      <c r="HM38" s="169" t="s">
        <v>47</v>
      </c>
      <c r="HQ38" s="175" t="s">
        <v>47</v>
      </c>
      <c r="HR38" s="176" t="s">
        <v>47</v>
      </c>
    </row>
    <row r="39" spans="12:226">
      <c r="AG39" s="158">
        <v>12</v>
      </c>
      <c r="AI39" s="158">
        <v>23</v>
      </c>
      <c r="AJ39" s="158">
        <v>24</v>
      </c>
      <c r="AL39" s="158">
        <v>22</v>
      </c>
      <c r="AM39" s="158">
        <v>24</v>
      </c>
      <c r="AO39" s="158">
        <v>23</v>
      </c>
      <c r="AP39" s="158">
        <v>24</v>
      </c>
      <c r="AR39" s="158">
        <v>22</v>
      </c>
      <c r="AS39" s="158">
        <v>23</v>
      </c>
      <c r="AU39" s="158">
        <v>24</v>
      </c>
      <c r="AV39" s="158">
        <v>25</v>
      </c>
      <c r="AX39" s="158">
        <v>23</v>
      </c>
      <c r="AY39" s="158">
        <v>24</v>
      </c>
      <c r="BA39" s="158">
        <v>24</v>
      </c>
      <c r="BB39" s="158">
        <v>25</v>
      </c>
      <c r="BD39" s="158">
        <v>24</v>
      </c>
      <c r="BE39" s="158">
        <v>26</v>
      </c>
      <c r="BG39" s="219">
        <v>23</v>
      </c>
      <c r="BH39" s="219">
        <v>24</v>
      </c>
      <c r="BJ39" s="219">
        <v>23</v>
      </c>
      <c r="BK39" s="219">
        <v>25</v>
      </c>
      <c r="BM39" s="219">
        <v>23</v>
      </c>
      <c r="BN39" s="219">
        <v>24</v>
      </c>
      <c r="BP39" s="158">
        <v>22</v>
      </c>
      <c r="BQ39" s="158">
        <v>23</v>
      </c>
      <c r="BS39" s="158">
        <v>24</v>
      </c>
      <c r="BT39" s="158">
        <v>25</v>
      </c>
      <c r="BV39" s="158">
        <v>23</v>
      </c>
      <c r="BW39" s="158">
        <v>24</v>
      </c>
      <c r="BY39" s="158">
        <v>24</v>
      </c>
      <c r="BZ39" s="158">
        <v>25</v>
      </c>
      <c r="CB39" s="158">
        <v>23</v>
      </c>
      <c r="CC39" s="158">
        <v>25</v>
      </c>
      <c r="CE39" s="158">
        <v>23</v>
      </c>
      <c r="CF39" s="158">
        <v>24</v>
      </c>
      <c r="CH39" s="158">
        <v>22</v>
      </c>
      <c r="CI39" s="158">
        <v>24</v>
      </c>
      <c r="HK39" s="168"/>
      <c r="HL39" s="162"/>
      <c r="HM39" s="169"/>
      <c r="HQ39" s="175" t="s">
        <v>47</v>
      </c>
      <c r="HR39" s="176" t="s">
        <v>47</v>
      </c>
    </row>
    <row r="40" spans="12:226">
      <c r="AG40" s="158">
        <v>13</v>
      </c>
      <c r="AI40" s="158">
        <v>25</v>
      </c>
      <c r="AJ40" s="158">
        <v>26</v>
      </c>
      <c r="AL40" s="158">
        <v>25</v>
      </c>
      <c r="AM40" s="158">
        <v>27</v>
      </c>
      <c r="AO40" s="158">
        <v>25</v>
      </c>
      <c r="AP40" s="158">
        <v>26</v>
      </c>
      <c r="AR40" s="158">
        <v>24</v>
      </c>
      <c r="AS40" s="158">
        <v>25</v>
      </c>
      <c r="AU40" s="158">
        <v>26</v>
      </c>
      <c r="AV40" s="158">
        <v>27</v>
      </c>
      <c r="AX40" s="158">
        <v>25</v>
      </c>
      <c r="AY40" s="158">
        <v>26</v>
      </c>
      <c r="BA40" s="158">
        <v>26</v>
      </c>
      <c r="BB40" s="158">
        <v>27</v>
      </c>
      <c r="BD40" s="158">
        <v>25</v>
      </c>
      <c r="BE40" s="158">
        <v>28</v>
      </c>
      <c r="BG40" s="219">
        <v>25</v>
      </c>
      <c r="BH40" s="219">
        <v>26</v>
      </c>
      <c r="BJ40" s="219">
        <v>24</v>
      </c>
      <c r="BK40" s="219">
        <v>27</v>
      </c>
      <c r="BM40" s="219">
        <v>25</v>
      </c>
      <c r="BN40" s="219">
        <v>26</v>
      </c>
      <c r="BP40" s="158">
        <v>24</v>
      </c>
      <c r="BQ40" s="158">
        <v>25</v>
      </c>
      <c r="HJ40" s="161">
        <v>29</v>
      </c>
      <c r="HK40" s="168" t="s">
        <v>47</v>
      </c>
      <c r="HL40" s="162" t="s">
        <v>47</v>
      </c>
      <c r="HM40" s="169" t="s">
        <v>47</v>
      </c>
      <c r="HQ40" s="175" t="s">
        <v>47</v>
      </c>
      <c r="HR40" s="176" t="s">
        <v>47</v>
      </c>
    </row>
    <row r="41" spans="12:226">
      <c r="AG41" s="158">
        <v>14</v>
      </c>
      <c r="AI41" s="158">
        <v>27</v>
      </c>
      <c r="AJ41" s="158">
        <v>28</v>
      </c>
      <c r="AL41" s="158">
        <v>26</v>
      </c>
      <c r="AM41" s="158">
        <v>28</v>
      </c>
      <c r="AO41" s="158">
        <v>27</v>
      </c>
      <c r="AP41" s="158">
        <v>28</v>
      </c>
      <c r="AR41" s="158">
        <v>26</v>
      </c>
      <c r="AS41" s="158">
        <v>27</v>
      </c>
      <c r="AU41" s="158">
        <v>28</v>
      </c>
      <c r="AV41" s="158">
        <v>29</v>
      </c>
      <c r="AX41" s="158">
        <v>27</v>
      </c>
      <c r="AY41" s="158">
        <v>28</v>
      </c>
      <c r="BA41" s="158">
        <v>28</v>
      </c>
      <c r="BB41" s="158">
        <v>29</v>
      </c>
      <c r="BD41" s="158">
        <v>27</v>
      </c>
      <c r="BE41" s="158">
        <v>29</v>
      </c>
      <c r="BG41" s="219">
        <v>27</v>
      </c>
      <c r="BH41" s="219">
        <v>28</v>
      </c>
      <c r="BJ41" s="219">
        <v>26</v>
      </c>
      <c r="BK41" s="219">
        <v>28</v>
      </c>
      <c r="HK41" s="168"/>
      <c r="HL41" s="162"/>
      <c r="HM41" s="169"/>
      <c r="HQ41" s="175" t="s">
        <v>47</v>
      </c>
      <c r="HR41" s="176" t="s">
        <v>47</v>
      </c>
    </row>
    <row r="42" spans="12:226">
      <c r="AG42" s="158">
        <v>15</v>
      </c>
      <c r="AI42" s="158">
        <v>29</v>
      </c>
      <c r="AJ42" s="158">
        <v>30</v>
      </c>
      <c r="AL42" s="158">
        <v>29</v>
      </c>
      <c r="AM42" s="158">
        <v>31</v>
      </c>
      <c r="AO42" s="158">
        <v>29</v>
      </c>
      <c r="AP42" s="158">
        <v>30</v>
      </c>
      <c r="AR42" s="158">
        <v>28</v>
      </c>
      <c r="AS42" s="158">
        <v>29</v>
      </c>
      <c r="HJ42" s="161">
        <v>30</v>
      </c>
      <c r="HK42" s="168" t="s">
        <v>47</v>
      </c>
      <c r="HL42" s="162" t="s">
        <v>47</v>
      </c>
      <c r="HM42" s="169" t="s">
        <v>47</v>
      </c>
      <c r="HQ42" s="175" t="s">
        <v>47</v>
      </c>
      <c r="HR42" s="176" t="s">
        <v>47</v>
      </c>
    </row>
    <row r="43" spans="12:226">
      <c r="AG43" s="158">
        <v>16</v>
      </c>
      <c r="AI43" s="158">
        <v>31</v>
      </c>
      <c r="AJ43" s="158">
        <v>32</v>
      </c>
      <c r="AL43" s="158">
        <v>30</v>
      </c>
      <c r="AM43" s="158">
        <v>32</v>
      </c>
      <c r="HK43" s="168"/>
      <c r="HL43" s="162"/>
      <c r="HM43" s="169"/>
      <c r="HQ43" s="175" t="s">
        <v>47</v>
      </c>
      <c r="HR43" s="176" t="s">
        <v>47</v>
      </c>
    </row>
    <row r="44" spans="12:226">
      <c r="HJ44" s="161">
        <v>31</v>
      </c>
      <c r="HK44" s="168" t="s">
        <v>47</v>
      </c>
      <c r="HL44" s="162" t="s">
        <v>47</v>
      </c>
      <c r="HM44" s="169" t="s">
        <v>47</v>
      </c>
      <c r="HQ44" s="175" t="s">
        <v>47</v>
      </c>
      <c r="HR44" s="176" t="s">
        <v>47</v>
      </c>
    </row>
    <row r="45" spans="12:226">
      <c r="AG45" s="193" t="s">
        <v>108</v>
      </c>
      <c r="AI45" s="193" t="s">
        <v>2</v>
      </c>
      <c r="HK45" s="168"/>
      <c r="HL45" s="162"/>
      <c r="HM45" s="169"/>
      <c r="HQ45" s="175" t="s">
        <v>47</v>
      </c>
      <c r="HR45" s="176" t="s">
        <v>47</v>
      </c>
    </row>
    <row r="46" spans="12:226">
      <c r="AH46" s="158">
        <v>32</v>
      </c>
      <c r="AI46" s="158">
        <v>31</v>
      </c>
      <c r="AJ46" s="206">
        <v>30</v>
      </c>
      <c r="AK46" s="206">
        <v>29</v>
      </c>
      <c r="AL46" s="206">
        <v>28</v>
      </c>
      <c r="AM46" s="206">
        <v>27</v>
      </c>
      <c r="AN46" s="206">
        <v>26</v>
      </c>
      <c r="AO46" s="206">
        <v>25</v>
      </c>
      <c r="AP46" s="206">
        <v>24</v>
      </c>
      <c r="AQ46" s="206">
        <v>23</v>
      </c>
      <c r="AR46" s="206">
        <v>22</v>
      </c>
      <c r="AS46" s="206">
        <v>21</v>
      </c>
      <c r="AT46" s="206">
        <v>20</v>
      </c>
      <c r="AU46" s="206">
        <v>19</v>
      </c>
      <c r="AV46" s="206">
        <v>18</v>
      </c>
      <c r="AW46" s="206">
        <v>17</v>
      </c>
      <c r="AX46" s="206">
        <v>16</v>
      </c>
      <c r="AY46" s="206">
        <v>15</v>
      </c>
      <c r="AZ46" s="206">
        <v>14</v>
      </c>
      <c r="BA46" s="206">
        <v>13</v>
      </c>
      <c r="BB46" s="206">
        <v>12</v>
      </c>
      <c r="BC46" s="206">
        <v>11</v>
      </c>
      <c r="BD46" s="206">
        <v>10</v>
      </c>
      <c r="BE46" s="206">
        <v>9</v>
      </c>
      <c r="BF46" s="206">
        <v>8</v>
      </c>
      <c r="BG46" s="206">
        <v>7</v>
      </c>
      <c r="BH46" s="206">
        <v>6</v>
      </c>
      <c r="BI46" s="206"/>
      <c r="BJ46" s="206"/>
      <c r="BK46" s="206"/>
      <c r="BL46" s="206"/>
      <c r="BM46" s="206"/>
      <c r="HJ46" s="161">
        <v>32</v>
      </c>
      <c r="HK46" s="168" t="s">
        <v>47</v>
      </c>
      <c r="HL46" s="162" t="s">
        <v>47</v>
      </c>
      <c r="HM46" s="169" t="s">
        <v>47</v>
      </c>
      <c r="HQ46" s="175" t="s">
        <v>47</v>
      </c>
      <c r="HR46" s="176" t="s">
        <v>47</v>
      </c>
    </row>
    <row r="47" spans="12:226" ht="13.5" thickBot="1">
      <c r="AH47" s="158">
        <v>1</v>
      </c>
      <c r="AI47" s="158">
        <v>2</v>
      </c>
      <c r="AJ47" s="206">
        <v>3</v>
      </c>
      <c r="AK47" s="206">
        <v>4</v>
      </c>
      <c r="AL47" s="206">
        <v>5</v>
      </c>
      <c r="AM47" s="206">
        <v>6</v>
      </c>
      <c r="AN47" s="206">
        <v>7</v>
      </c>
      <c r="AO47" s="206">
        <v>8</v>
      </c>
      <c r="AP47" s="206">
        <v>9</v>
      </c>
      <c r="AQ47" s="206">
        <v>10</v>
      </c>
      <c r="AR47" s="206">
        <v>11</v>
      </c>
      <c r="AS47" s="206">
        <v>12</v>
      </c>
      <c r="AT47" s="206">
        <v>13</v>
      </c>
      <c r="AU47" s="206">
        <v>14</v>
      </c>
      <c r="AV47" s="206">
        <v>15</v>
      </c>
      <c r="AW47" s="206">
        <v>16</v>
      </c>
      <c r="AX47" s="206">
        <v>17</v>
      </c>
      <c r="AY47" s="206">
        <v>18</v>
      </c>
      <c r="AZ47" s="206">
        <v>19</v>
      </c>
      <c r="BA47" s="206">
        <v>20</v>
      </c>
      <c r="BB47" s="206">
        <v>21</v>
      </c>
      <c r="BC47" s="206">
        <v>22</v>
      </c>
      <c r="BD47" s="206">
        <v>23</v>
      </c>
      <c r="BE47" s="206">
        <v>24</v>
      </c>
      <c r="BF47" s="206">
        <v>25</v>
      </c>
      <c r="BG47" s="206">
        <v>26</v>
      </c>
      <c r="BH47" s="206">
        <v>27</v>
      </c>
      <c r="HK47" s="170"/>
      <c r="HL47" s="171"/>
      <c r="HM47" s="172"/>
      <c r="HQ47" s="177" t="s">
        <v>47</v>
      </c>
      <c r="HR47" s="178" t="s">
        <v>47</v>
      </c>
    </row>
    <row r="48" spans="12:226">
      <c r="AG48" s="206">
        <v>1</v>
      </c>
      <c r="AH48" s="216">
        <v>1</v>
      </c>
      <c r="AI48" s="217">
        <v>1</v>
      </c>
      <c r="AJ48" s="217">
        <v>1</v>
      </c>
      <c r="AK48" s="217">
        <v>1</v>
      </c>
      <c r="AL48" s="217">
        <v>1</v>
      </c>
      <c r="AM48" s="217">
        <v>1</v>
      </c>
      <c r="AN48" s="217">
        <v>1</v>
      </c>
      <c r="AO48" s="217">
        <v>1</v>
      </c>
      <c r="AP48" s="217">
        <v>1</v>
      </c>
      <c r="AQ48" s="217">
        <v>1</v>
      </c>
      <c r="AR48" s="217">
        <v>1</v>
      </c>
      <c r="AS48" s="217">
        <v>1</v>
      </c>
      <c r="AT48" s="217">
        <v>1</v>
      </c>
      <c r="AU48" s="217">
        <v>1</v>
      </c>
      <c r="AV48" s="217">
        <v>1</v>
      </c>
      <c r="AW48" s="217">
        <v>1</v>
      </c>
      <c r="AX48" s="217">
        <v>1</v>
      </c>
      <c r="AY48" s="217">
        <v>1</v>
      </c>
      <c r="AZ48" s="217">
        <v>1</v>
      </c>
      <c r="BA48" s="217">
        <v>1</v>
      </c>
      <c r="BB48" s="217">
        <v>1</v>
      </c>
      <c r="BC48" s="217">
        <v>1</v>
      </c>
      <c r="BD48" s="217">
        <v>1</v>
      </c>
      <c r="BE48" s="217">
        <v>1</v>
      </c>
      <c r="BF48" s="217">
        <v>1</v>
      </c>
      <c r="BG48" s="217">
        <v>1</v>
      </c>
      <c r="BH48" s="218">
        <v>1</v>
      </c>
    </row>
    <row r="49" spans="33:60">
      <c r="AG49" s="206">
        <v>2</v>
      </c>
      <c r="AH49" s="213">
        <v>3</v>
      </c>
      <c r="AI49" s="214">
        <v>3</v>
      </c>
      <c r="AJ49" s="214">
        <v>3</v>
      </c>
      <c r="AK49" s="214">
        <v>3</v>
      </c>
      <c r="AL49" s="214">
        <v>3</v>
      </c>
      <c r="AM49" s="214">
        <v>3</v>
      </c>
      <c r="AN49" s="214">
        <v>3</v>
      </c>
      <c r="AO49" s="214">
        <v>3</v>
      </c>
      <c r="AP49" s="214">
        <v>3</v>
      </c>
      <c r="AQ49" s="214">
        <v>3</v>
      </c>
      <c r="AR49" s="214">
        <v>3</v>
      </c>
      <c r="AS49" s="214">
        <v>3</v>
      </c>
      <c r="AT49" s="214">
        <v>3</v>
      </c>
      <c r="AU49" s="214">
        <v>3</v>
      </c>
      <c r="AV49" s="214">
        <v>3</v>
      </c>
      <c r="AW49" s="214">
        <v>3</v>
      </c>
      <c r="AX49" s="214">
        <v>3</v>
      </c>
      <c r="AY49" s="214">
        <v>3</v>
      </c>
      <c r="AZ49" s="214">
        <v>3</v>
      </c>
      <c r="BA49" s="214">
        <v>3</v>
      </c>
      <c r="BB49" s="214">
        <v>3</v>
      </c>
      <c r="BC49" s="214">
        <v>3</v>
      </c>
      <c r="BD49" s="214">
        <v>3</v>
      </c>
      <c r="BE49" s="214">
        <v>3</v>
      </c>
      <c r="BF49" s="214">
        <v>3</v>
      </c>
      <c r="BG49" s="214">
        <v>3</v>
      </c>
      <c r="BH49" s="215">
        <v>4</v>
      </c>
    </row>
    <row r="50" spans="33:60">
      <c r="AG50" s="206">
        <v>3</v>
      </c>
      <c r="AH50" s="213">
        <v>5</v>
      </c>
      <c r="AI50" s="214">
        <v>5</v>
      </c>
      <c r="AJ50" s="214">
        <v>5</v>
      </c>
      <c r="AK50" s="214">
        <v>5</v>
      </c>
      <c r="AL50" s="214">
        <v>5</v>
      </c>
      <c r="AM50" s="214">
        <v>5</v>
      </c>
      <c r="AN50" s="214">
        <v>5</v>
      </c>
      <c r="AO50" s="214">
        <v>5</v>
      </c>
      <c r="AP50" s="214">
        <v>5</v>
      </c>
      <c r="AQ50" s="214">
        <v>5</v>
      </c>
      <c r="AR50" s="214">
        <v>5</v>
      </c>
      <c r="AS50" s="214">
        <v>5</v>
      </c>
      <c r="AT50" s="214">
        <v>5</v>
      </c>
      <c r="AU50" s="214">
        <v>5</v>
      </c>
      <c r="AV50" s="214">
        <v>5</v>
      </c>
      <c r="AW50" s="214">
        <v>5</v>
      </c>
      <c r="AX50" s="214">
        <v>5</v>
      </c>
      <c r="AY50" s="214">
        <v>5</v>
      </c>
      <c r="AZ50" s="214">
        <v>5</v>
      </c>
      <c r="BA50" s="214">
        <v>5</v>
      </c>
      <c r="BB50" s="214">
        <v>5</v>
      </c>
      <c r="BC50" s="214">
        <v>5</v>
      </c>
      <c r="BD50" s="214">
        <v>6</v>
      </c>
      <c r="BE50" s="214">
        <v>6</v>
      </c>
      <c r="BF50" s="214">
        <v>5</v>
      </c>
      <c r="BG50" s="214">
        <v>5</v>
      </c>
      <c r="BH50" s="215">
        <v>0</v>
      </c>
    </row>
    <row r="51" spans="33:60">
      <c r="AG51" s="206">
        <v>4</v>
      </c>
      <c r="AH51" s="213">
        <v>7</v>
      </c>
      <c r="AI51" s="214">
        <v>7</v>
      </c>
      <c r="AJ51" s="214">
        <v>7</v>
      </c>
      <c r="AK51" s="214">
        <v>7</v>
      </c>
      <c r="AL51" s="214">
        <v>7</v>
      </c>
      <c r="AM51" s="214">
        <v>7</v>
      </c>
      <c r="AN51" s="214">
        <v>7</v>
      </c>
      <c r="AO51" s="214">
        <v>7</v>
      </c>
      <c r="AP51" s="214">
        <v>7</v>
      </c>
      <c r="AQ51" s="214">
        <v>7</v>
      </c>
      <c r="AR51" s="214">
        <v>7</v>
      </c>
      <c r="AS51" s="214">
        <v>7</v>
      </c>
      <c r="AT51" s="214">
        <v>7</v>
      </c>
      <c r="AU51" s="214">
        <v>7</v>
      </c>
      <c r="AV51" s="214">
        <v>7</v>
      </c>
      <c r="AW51" s="214">
        <v>7</v>
      </c>
      <c r="AX51" s="214">
        <v>7</v>
      </c>
      <c r="AY51" s="214">
        <v>7</v>
      </c>
      <c r="AZ51" s="214">
        <v>8</v>
      </c>
      <c r="BA51" s="214">
        <v>8</v>
      </c>
      <c r="BB51" s="214">
        <v>7</v>
      </c>
      <c r="BC51" s="214">
        <v>7</v>
      </c>
      <c r="BD51" s="214">
        <v>8</v>
      </c>
      <c r="BE51" s="214">
        <v>8</v>
      </c>
      <c r="BF51" s="214">
        <v>7</v>
      </c>
      <c r="BG51" s="214">
        <v>0</v>
      </c>
      <c r="BH51" s="215">
        <v>0</v>
      </c>
    </row>
    <row r="52" spans="33:60">
      <c r="AG52" s="206">
        <v>5</v>
      </c>
      <c r="AH52" s="213">
        <v>9</v>
      </c>
      <c r="AI52" s="214">
        <v>9</v>
      </c>
      <c r="AJ52" s="214">
        <v>9</v>
      </c>
      <c r="AK52" s="214">
        <v>9</v>
      </c>
      <c r="AL52" s="214">
        <v>9</v>
      </c>
      <c r="AM52" s="214">
        <v>9</v>
      </c>
      <c r="AN52" s="214">
        <v>9</v>
      </c>
      <c r="AO52" s="214">
        <v>9</v>
      </c>
      <c r="AP52" s="214">
        <v>9</v>
      </c>
      <c r="AQ52" s="214">
        <v>9</v>
      </c>
      <c r="AR52" s="214">
        <v>9</v>
      </c>
      <c r="AS52" s="214">
        <v>9</v>
      </c>
      <c r="AT52" s="214">
        <v>9</v>
      </c>
      <c r="AU52" s="214">
        <v>9</v>
      </c>
      <c r="AV52" s="214">
        <v>10</v>
      </c>
      <c r="AW52" s="214">
        <v>10</v>
      </c>
      <c r="AX52" s="214">
        <v>9</v>
      </c>
      <c r="AY52" s="214">
        <v>9</v>
      </c>
      <c r="AZ52" s="214">
        <v>10</v>
      </c>
      <c r="BA52" s="214">
        <v>10</v>
      </c>
      <c r="BB52" s="214">
        <v>9</v>
      </c>
      <c r="BC52" s="214">
        <v>9</v>
      </c>
      <c r="BD52" s="214">
        <v>0</v>
      </c>
      <c r="BE52" s="214">
        <v>0</v>
      </c>
      <c r="BF52" s="214">
        <v>0</v>
      </c>
      <c r="BG52" s="214">
        <v>0</v>
      </c>
      <c r="BH52" s="215">
        <v>0</v>
      </c>
    </row>
    <row r="53" spans="33:60">
      <c r="AG53" s="206">
        <v>6</v>
      </c>
      <c r="AH53" s="213">
        <v>11</v>
      </c>
      <c r="AI53" s="214">
        <v>11</v>
      </c>
      <c r="AJ53" s="214">
        <v>11</v>
      </c>
      <c r="AK53" s="214">
        <v>11</v>
      </c>
      <c r="AL53" s="214">
        <v>11</v>
      </c>
      <c r="AM53" s="214">
        <v>11</v>
      </c>
      <c r="AN53" s="214">
        <v>11</v>
      </c>
      <c r="AO53" s="214">
        <v>11</v>
      </c>
      <c r="AP53" s="214">
        <v>11</v>
      </c>
      <c r="AQ53" s="214">
        <v>11</v>
      </c>
      <c r="AR53" s="214">
        <v>12</v>
      </c>
      <c r="AS53" s="214">
        <v>12</v>
      </c>
      <c r="AT53" s="214">
        <v>11</v>
      </c>
      <c r="AU53" s="214">
        <v>11</v>
      </c>
      <c r="AV53" s="214">
        <v>12</v>
      </c>
      <c r="AW53" s="214">
        <v>12</v>
      </c>
      <c r="AX53" s="214">
        <v>11</v>
      </c>
      <c r="AY53" s="214">
        <v>11</v>
      </c>
      <c r="AZ53" s="214">
        <v>12</v>
      </c>
      <c r="BA53" s="214">
        <v>12</v>
      </c>
      <c r="BB53" s="214">
        <v>11</v>
      </c>
      <c r="BC53" s="214">
        <v>0</v>
      </c>
      <c r="BD53" s="214">
        <v>0</v>
      </c>
      <c r="BE53" s="214">
        <v>0</v>
      </c>
      <c r="BF53" s="214">
        <v>0</v>
      </c>
      <c r="BG53" s="214">
        <v>0</v>
      </c>
      <c r="BH53" s="215">
        <v>0</v>
      </c>
    </row>
    <row r="54" spans="33:60">
      <c r="AG54" s="206">
        <v>7</v>
      </c>
      <c r="AH54" s="213">
        <v>13</v>
      </c>
      <c r="AI54" s="214">
        <v>13</v>
      </c>
      <c r="AJ54" s="214">
        <v>13</v>
      </c>
      <c r="AK54" s="214">
        <v>13</v>
      </c>
      <c r="AL54" s="214">
        <v>13</v>
      </c>
      <c r="AM54" s="214">
        <v>13</v>
      </c>
      <c r="AN54" s="214">
        <v>14</v>
      </c>
      <c r="AO54" s="214">
        <v>14</v>
      </c>
      <c r="AP54" s="214">
        <v>13</v>
      </c>
      <c r="AQ54" s="214">
        <v>13</v>
      </c>
      <c r="AR54" s="214">
        <v>14</v>
      </c>
      <c r="AS54" s="214">
        <v>14</v>
      </c>
      <c r="AT54" s="214">
        <v>13</v>
      </c>
      <c r="AU54" s="214">
        <v>13</v>
      </c>
      <c r="AV54" s="214">
        <v>14</v>
      </c>
      <c r="AW54" s="214">
        <v>14</v>
      </c>
      <c r="AX54" s="214">
        <v>13</v>
      </c>
      <c r="AY54" s="214">
        <v>13</v>
      </c>
      <c r="AZ54" s="214">
        <v>0</v>
      </c>
      <c r="BA54" s="214">
        <v>0</v>
      </c>
      <c r="BB54" s="214">
        <v>0</v>
      </c>
      <c r="BC54" s="214">
        <v>0</v>
      </c>
      <c r="BD54" s="214">
        <v>0</v>
      </c>
      <c r="BE54" s="214">
        <v>0</v>
      </c>
      <c r="BF54" s="214">
        <v>0</v>
      </c>
      <c r="BG54" s="214">
        <v>0</v>
      </c>
      <c r="BH54" s="215">
        <v>0</v>
      </c>
    </row>
    <row r="55" spans="33:60">
      <c r="AG55" s="206">
        <v>8</v>
      </c>
      <c r="AH55" s="213">
        <v>15</v>
      </c>
      <c r="AI55" s="214">
        <v>15</v>
      </c>
      <c r="AJ55" s="214">
        <v>16</v>
      </c>
      <c r="AK55" s="214">
        <v>16</v>
      </c>
      <c r="AL55" s="214">
        <v>15</v>
      </c>
      <c r="AM55" s="214">
        <v>15</v>
      </c>
      <c r="AN55" s="214">
        <v>16</v>
      </c>
      <c r="AO55" s="214">
        <v>16</v>
      </c>
      <c r="AP55" s="214">
        <v>15</v>
      </c>
      <c r="AQ55" s="214">
        <v>15</v>
      </c>
      <c r="AR55" s="214">
        <v>16</v>
      </c>
      <c r="AS55" s="214">
        <v>16</v>
      </c>
      <c r="AT55" s="214">
        <v>15</v>
      </c>
      <c r="AU55" s="214">
        <v>15</v>
      </c>
      <c r="AV55" s="214">
        <v>16</v>
      </c>
      <c r="AW55" s="214">
        <v>16</v>
      </c>
      <c r="AX55" s="214">
        <v>15</v>
      </c>
      <c r="AY55" s="214">
        <v>0</v>
      </c>
      <c r="AZ55" s="214">
        <v>0</v>
      </c>
      <c r="BA55" s="214">
        <v>0</v>
      </c>
      <c r="BB55" s="214">
        <v>0</v>
      </c>
      <c r="BC55" s="214">
        <v>0</v>
      </c>
      <c r="BD55" s="214">
        <v>0</v>
      </c>
      <c r="BE55" s="214">
        <v>0</v>
      </c>
      <c r="BF55" s="214">
        <v>0</v>
      </c>
      <c r="BG55" s="214">
        <v>0</v>
      </c>
      <c r="BH55" s="215">
        <v>0</v>
      </c>
    </row>
    <row r="56" spans="33:60">
      <c r="AG56" s="206">
        <v>9</v>
      </c>
      <c r="AH56" s="213">
        <v>17</v>
      </c>
      <c r="AI56" s="214">
        <v>17</v>
      </c>
      <c r="AJ56" s="214">
        <v>18</v>
      </c>
      <c r="AK56" s="214">
        <v>18</v>
      </c>
      <c r="AL56" s="214">
        <v>17</v>
      </c>
      <c r="AM56" s="214">
        <v>17</v>
      </c>
      <c r="AN56" s="214">
        <v>18</v>
      </c>
      <c r="AO56" s="214">
        <v>18</v>
      </c>
      <c r="AP56" s="214">
        <v>17</v>
      </c>
      <c r="AQ56" s="214">
        <v>17</v>
      </c>
      <c r="AR56" s="214">
        <v>18</v>
      </c>
      <c r="AS56" s="214">
        <v>18</v>
      </c>
      <c r="AT56" s="214">
        <v>17</v>
      </c>
      <c r="AU56" s="214">
        <v>17</v>
      </c>
      <c r="AV56" s="214">
        <v>0</v>
      </c>
      <c r="AW56" s="214">
        <v>0</v>
      </c>
      <c r="AX56" s="214">
        <v>0</v>
      </c>
      <c r="AY56" s="214">
        <v>0</v>
      </c>
      <c r="AZ56" s="214">
        <v>0</v>
      </c>
      <c r="BA56" s="214">
        <v>0</v>
      </c>
      <c r="BB56" s="214">
        <v>0</v>
      </c>
      <c r="BC56" s="214">
        <v>0</v>
      </c>
      <c r="BD56" s="214">
        <v>0</v>
      </c>
      <c r="BE56" s="214">
        <v>0</v>
      </c>
      <c r="BF56" s="214">
        <v>0</v>
      </c>
      <c r="BG56" s="214">
        <v>0</v>
      </c>
      <c r="BH56" s="215">
        <v>0</v>
      </c>
    </row>
    <row r="57" spans="33:60">
      <c r="AG57" s="206">
        <v>10</v>
      </c>
      <c r="AH57" s="213">
        <v>19</v>
      </c>
      <c r="AI57" s="214">
        <v>19</v>
      </c>
      <c r="AJ57" s="214">
        <v>20</v>
      </c>
      <c r="AK57" s="214">
        <v>20</v>
      </c>
      <c r="AL57" s="214">
        <v>19</v>
      </c>
      <c r="AM57" s="214">
        <v>19</v>
      </c>
      <c r="AN57" s="214">
        <v>20</v>
      </c>
      <c r="AO57" s="214">
        <v>20</v>
      </c>
      <c r="AP57" s="214">
        <v>19</v>
      </c>
      <c r="AQ57" s="214">
        <v>19</v>
      </c>
      <c r="AR57" s="214">
        <v>20</v>
      </c>
      <c r="AS57" s="214">
        <v>20</v>
      </c>
      <c r="AT57" s="214">
        <v>19</v>
      </c>
      <c r="AU57" s="214">
        <v>0</v>
      </c>
      <c r="AV57" s="214">
        <v>0</v>
      </c>
      <c r="AW57" s="214">
        <v>0</v>
      </c>
      <c r="AX57" s="214">
        <v>0</v>
      </c>
      <c r="AY57" s="214">
        <v>0</v>
      </c>
      <c r="AZ57" s="214">
        <v>0</v>
      </c>
      <c r="BA57" s="214">
        <v>0</v>
      </c>
      <c r="BB57" s="214">
        <v>0</v>
      </c>
      <c r="BC57" s="214">
        <v>0</v>
      </c>
      <c r="BD57" s="214">
        <v>0</v>
      </c>
      <c r="BE57" s="214">
        <v>0</v>
      </c>
      <c r="BF57" s="214">
        <v>0</v>
      </c>
      <c r="BG57" s="214">
        <v>0</v>
      </c>
      <c r="BH57" s="215">
        <v>0</v>
      </c>
    </row>
    <row r="58" spans="33:60">
      <c r="AG58" s="206">
        <v>11</v>
      </c>
      <c r="AH58" s="213">
        <v>21</v>
      </c>
      <c r="AI58" s="214">
        <v>21</v>
      </c>
      <c r="AJ58" s="214">
        <v>22</v>
      </c>
      <c r="AK58" s="214">
        <v>22</v>
      </c>
      <c r="AL58" s="214">
        <v>21</v>
      </c>
      <c r="AM58" s="214">
        <v>21</v>
      </c>
      <c r="AN58" s="214">
        <v>22</v>
      </c>
      <c r="AO58" s="214">
        <v>22</v>
      </c>
      <c r="AP58" s="214">
        <v>21</v>
      </c>
      <c r="AQ58" s="214">
        <v>21</v>
      </c>
      <c r="AR58" s="214">
        <v>0</v>
      </c>
      <c r="AS58" s="214">
        <v>0</v>
      </c>
      <c r="AT58" s="214">
        <v>0</v>
      </c>
      <c r="AU58" s="214">
        <v>0</v>
      </c>
      <c r="AV58" s="214">
        <v>0</v>
      </c>
      <c r="AW58" s="214">
        <v>0</v>
      </c>
      <c r="AX58" s="214">
        <v>0</v>
      </c>
      <c r="AY58" s="214">
        <v>0</v>
      </c>
      <c r="AZ58" s="214">
        <v>0</v>
      </c>
      <c r="BA58" s="214">
        <v>0</v>
      </c>
      <c r="BB58" s="214">
        <v>0</v>
      </c>
      <c r="BC58" s="214">
        <v>0</v>
      </c>
      <c r="BD58" s="214">
        <v>0</v>
      </c>
      <c r="BE58" s="214">
        <v>0</v>
      </c>
      <c r="BF58" s="214">
        <v>0</v>
      </c>
      <c r="BG58" s="214">
        <v>0</v>
      </c>
      <c r="BH58" s="215">
        <v>0</v>
      </c>
    </row>
    <row r="59" spans="33:60">
      <c r="AG59" s="206">
        <v>12</v>
      </c>
      <c r="AH59" s="213">
        <v>23</v>
      </c>
      <c r="AI59" s="214">
        <v>23</v>
      </c>
      <c r="AJ59" s="214">
        <v>24</v>
      </c>
      <c r="AK59" s="214">
        <v>24</v>
      </c>
      <c r="AL59" s="214">
        <v>23</v>
      </c>
      <c r="AM59" s="214">
        <v>23</v>
      </c>
      <c r="AN59" s="214">
        <v>24</v>
      </c>
      <c r="AO59" s="214">
        <v>24</v>
      </c>
      <c r="AP59" s="214">
        <v>23</v>
      </c>
      <c r="AQ59" s="214">
        <v>0</v>
      </c>
      <c r="AR59" s="214">
        <v>0</v>
      </c>
      <c r="AS59" s="214">
        <v>0</v>
      </c>
      <c r="AT59" s="214">
        <v>0</v>
      </c>
      <c r="AU59" s="214">
        <v>0</v>
      </c>
      <c r="AV59" s="214">
        <v>0</v>
      </c>
      <c r="AW59" s="214">
        <v>0</v>
      </c>
      <c r="AX59" s="214">
        <v>0</v>
      </c>
      <c r="AY59" s="214">
        <v>0</v>
      </c>
      <c r="AZ59" s="214">
        <v>0</v>
      </c>
      <c r="BA59" s="214">
        <v>0</v>
      </c>
      <c r="BB59" s="214">
        <v>0</v>
      </c>
      <c r="BC59" s="214">
        <v>0</v>
      </c>
      <c r="BD59" s="214">
        <v>0</v>
      </c>
      <c r="BE59" s="214">
        <v>0</v>
      </c>
      <c r="BF59" s="214">
        <v>0</v>
      </c>
      <c r="BG59" s="214">
        <v>0</v>
      </c>
      <c r="BH59" s="215">
        <v>0</v>
      </c>
    </row>
    <row r="60" spans="33:60">
      <c r="AG60" s="206">
        <v>13</v>
      </c>
      <c r="AH60" s="213">
        <v>25</v>
      </c>
      <c r="AI60" s="214">
        <v>25</v>
      </c>
      <c r="AJ60" s="214">
        <v>26</v>
      </c>
      <c r="AK60" s="214">
        <v>26</v>
      </c>
      <c r="AL60" s="214">
        <v>25</v>
      </c>
      <c r="AM60" s="214">
        <v>25</v>
      </c>
      <c r="AN60" s="214">
        <v>0</v>
      </c>
      <c r="AO60" s="214">
        <v>0</v>
      </c>
      <c r="AP60" s="214">
        <v>0</v>
      </c>
      <c r="AQ60" s="214">
        <v>0</v>
      </c>
      <c r="AR60" s="214">
        <v>0</v>
      </c>
      <c r="AS60" s="214">
        <v>0</v>
      </c>
      <c r="AT60" s="214">
        <v>0</v>
      </c>
      <c r="AU60" s="214">
        <v>0</v>
      </c>
      <c r="AV60" s="214">
        <v>0</v>
      </c>
      <c r="AW60" s="214">
        <v>0</v>
      </c>
      <c r="AX60" s="214">
        <v>0</v>
      </c>
      <c r="AY60" s="214">
        <v>0</v>
      </c>
      <c r="AZ60" s="214">
        <v>0</v>
      </c>
      <c r="BA60" s="214">
        <v>0</v>
      </c>
      <c r="BB60" s="214">
        <v>0</v>
      </c>
      <c r="BC60" s="214">
        <v>0</v>
      </c>
      <c r="BD60" s="214">
        <v>0</v>
      </c>
      <c r="BE60" s="214">
        <v>0</v>
      </c>
      <c r="BF60" s="214">
        <v>0</v>
      </c>
      <c r="BG60" s="214">
        <v>0</v>
      </c>
      <c r="BH60" s="215">
        <v>0</v>
      </c>
    </row>
    <row r="61" spans="33:60">
      <c r="AG61" s="206">
        <v>14</v>
      </c>
      <c r="AH61" s="213">
        <v>27</v>
      </c>
      <c r="AI61" s="214">
        <v>27</v>
      </c>
      <c r="AJ61" s="214">
        <v>28</v>
      </c>
      <c r="AK61" s="214">
        <v>28</v>
      </c>
      <c r="AL61" s="214">
        <v>27</v>
      </c>
      <c r="AM61" s="214">
        <v>0</v>
      </c>
      <c r="AN61" s="214">
        <v>0</v>
      </c>
      <c r="AO61" s="214">
        <v>0</v>
      </c>
      <c r="AP61" s="214">
        <v>0</v>
      </c>
      <c r="AQ61" s="214">
        <v>0</v>
      </c>
      <c r="AR61" s="214">
        <v>0</v>
      </c>
      <c r="AS61" s="214">
        <v>0</v>
      </c>
      <c r="AT61" s="214">
        <v>0</v>
      </c>
      <c r="AU61" s="214">
        <v>0</v>
      </c>
      <c r="AV61" s="214">
        <v>0</v>
      </c>
      <c r="AW61" s="214">
        <v>0</v>
      </c>
      <c r="AX61" s="214">
        <v>0</v>
      </c>
      <c r="AY61" s="214">
        <v>0</v>
      </c>
      <c r="AZ61" s="214">
        <v>0</v>
      </c>
      <c r="BA61" s="214">
        <v>0</v>
      </c>
      <c r="BB61" s="214">
        <v>0</v>
      </c>
      <c r="BC61" s="214">
        <v>0</v>
      </c>
      <c r="BD61" s="214">
        <v>0</v>
      </c>
      <c r="BE61" s="214">
        <v>0</v>
      </c>
      <c r="BF61" s="214">
        <v>0</v>
      </c>
      <c r="BG61" s="214">
        <v>0</v>
      </c>
      <c r="BH61" s="215">
        <v>0</v>
      </c>
    </row>
    <row r="62" spans="33:60">
      <c r="AG62" s="206">
        <v>15</v>
      </c>
      <c r="AH62" s="213">
        <v>29</v>
      </c>
      <c r="AI62" s="214">
        <v>29</v>
      </c>
      <c r="AJ62" s="214">
        <v>0</v>
      </c>
      <c r="AK62" s="214">
        <v>0</v>
      </c>
      <c r="AL62" s="214">
        <v>0</v>
      </c>
      <c r="AM62" s="214">
        <v>0</v>
      </c>
      <c r="AN62" s="214">
        <v>0</v>
      </c>
      <c r="AO62" s="214">
        <v>0</v>
      </c>
      <c r="AP62" s="214">
        <v>0</v>
      </c>
      <c r="AQ62" s="214">
        <v>0</v>
      </c>
      <c r="AR62" s="214">
        <v>0</v>
      </c>
      <c r="AS62" s="214">
        <v>0</v>
      </c>
      <c r="AT62" s="214">
        <v>0</v>
      </c>
      <c r="AU62" s="214">
        <v>0</v>
      </c>
      <c r="AV62" s="214">
        <v>0</v>
      </c>
      <c r="AW62" s="214">
        <v>0</v>
      </c>
      <c r="AX62" s="214">
        <v>0</v>
      </c>
      <c r="AY62" s="214">
        <v>0</v>
      </c>
      <c r="AZ62" s="214">
        <v>0</v>
      </c>
      <c r="BA62" s="214">
        <v>0</v>
      </c>
      <c r="BB62" s="214">
        <v>0</v>
      </c>
      <c r="BC62" s="214">
        <v>0</v>
      </c>
      <c r="BD62" s="214">
        <v>0</v>
      </c>
      <c r="BE62" s="214">
        <v>0</v>
      </c>
      <c r="BF62" s="214">
        <v>0</v>
      </c>
      <c r="BG62" s="214">
        <v>0</v>
      </c>
      <c r="BH62" s="215">
        <v>0</v>
      </c>
    </row>
    <row r="63" spans="33:60">
      <c r="AG63" s="206">
        <v>16</v>
      </c>
      <c r="AH63" s="140">
        <v>31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93">
        <v>0</v>
      </c>
      <c r="BE63" s="93">
        <v>0</v>
      </c>
      <c r="BF63" s="93">
        <v>0</v>
      </c>
      <c r="BG63" s="93">
        <v>0</v>
      </c>
      <c r="BH63" s="141">
        <v>0</v>
      </c>
    </row>
    <row r="65" spans="33:61">
      <c r="AG65" s="193" t="s">
        <v>108</v>
      </c>
      <c r="AI65" s="193" t="s">
        <v>3</v>
      </c>
    </row>
    <row r="66" spans="33:61">
      <c r="AG66" s="212"/>
      <c r="AH66" s="212">
        <v>32</v>
      </c>
      <c r="AI66" s="212">
        <v>31</v>
      </c>
      <c r="AJ66" s="212">
        <v>30</v>
      </c>
      <c r="AK66" s="212">
        <v>29</v>
      </c>
      <c r="AL66" s="212">
        <v>28</v>
      </c>
      <c r="AM66" s="212">
        <v>27</v>
      </c>
      <c r="AN66" s="212">
        <v>26</v>
      </c>
      <c r="AO66" s="212">
        <v>25</v>
      </c>
      <c r="AP66" s="212">
        <v>24</v>
      </c>
      <c r="AQ66" s="212">
        <v>23</v>
      </c>
      <c r="AR66" s="212">
        <v>22</v>
      </c>
      <c r="AS66" s="212">
        <v>21</v>
      </c>
      <c r="AT66" s="212">
        <v>20</v>
      </c>
      <c r="AU66" s="212">
        <v>19</v>
      </c>
      <c r="AV66" s="212">
        <v>18</v>
      </c>
      <c r="AW66" s="212">
        <v>17</v>
      </c>
      <c r="AX66" s="212">
        <v>16</v>
      </c>
      <c r="AY66" s="212">
        <v>15</v>
      </c>
      <c r="AZ66" s="212">
        <v>14</v>
      </c>
      <c r="BA66" s="212">
        <v>13</v>
      </c>
      <c r="BB66" s="212">
        <v>12</v>
      </c>
      <c r="BC66" s="212">
        <v>11</v>
      </c>
      <c r="BD66" s="212">
        <v>10</v>
      </c>
      <c r="BE66" s="212">
        <v>9</v>
      </c>
      <c r="BF66" s="212">
        <v>8</v>
      </c>
      <c r="BG66" s="212">
        <v>7</v>
      </c>
      <c r="BH66" s="212">
        <v>6</v>
      </c>
    </row>
    <row r="67" spans="33:61">
      <c r="AG67" s="214"/>
      <c r="AH67" s="214">
        <v>1</v>
      </c>
      <c r="AI67" s="214">
        <v>2</v>
      </c>
      <c r="AJ67" s="214">
        <v>3</v>
      </c>
      <c r="AK67" s="214">
        <v>4</v>
      </c>
      <c r="AL67" s="214">
        <v>5</v>
      </c>
      <c r="AM67" s="214">
        <v>6</v>
      </c>
      <c r="AN67" s="214">
        <v>7</v>
      </c>
      <c r="AO67" s="214">
        <v>8</v>
      </c>
      <c r="AP67" s="214">
        <v>9</v>
      </c>
      <c r="AQ67" s="214">
        <v>10</v>
      </c>
      <c r="AR67" s="214">
        <v>11</v>
      </c>
      <c r="AS67" s="214">
        <v>12</v>
      </c>
      <c r="AT67" s="214">
        <v>13</v>
      </c>
      <c r="AU67" s="214">
        <v>14</v>
      </c>
      <c r="AV67" s="214">
        <v>15</v>
      </c>
      <c r="AW67" s="214">
        <v>16</v>
      </c>
      <c r="AX67" s="214">
        <v>17</v>
      </c>
      <c r="AY67" s="214">
        <v>18</v>
      </c>
      <c r="AZ67" s="214">
        <v>19</v>
      </c>
      <c r="BA67" s="214">
        <v>20</v>
      </c>
      <c r="BB67" s="214">
        <v>21</v>
      </c>
      <c r="BC67" s="214">
        <v>22</v>
      </c>
      <c r="BD67" s="214">
        <v>23</v>
      </c>
      <c r="BE67" s="214">
        <v>24</v>
      </c>
      <c r="BF67" s="214">
        <v>25</v>
      </c>
      <c r="BG67" s="214">
        <v>26</v>
      </c>
      <c r="BH67" s="214">
        <v>27</v>
      </c>
      <c r="BI67" s="35"/>
    </row>
    <row r="68" spans="33:61">
      <c r="AG68" s="214">
        <v>1</v>
      </c>
      <c r="AH68" s="216">
        <v>2</v>
      </c>
      <c r="AI68" s="217">
        <v>2</v>
      </c>
      <c r="AJ68" s="217">
        <v>2</v>
      </c>
      <c r="AK68" s="217">
        <v>2</v>
      </c>
      <c r="AL68" s="217">
        <v>2</v>
      </c>
      <c r="AM68" s="217">
        <v>2</v>
      </c>
      <c r="AN68" s="217">
        <v>2</v>
      </c>
      <c r="AO68" s="217">
        <v>2</v>
      </c>
      <c r="AP68" s="217">
        <v>2</v>
      </c>
      <c r="AQ68" s="217">
        <v>2</v>
      </c>
      <c r="AR68" s="217">
        <v>2</v>
      </c>
      <c r="AS68" s="217">
        <v>2</v>
      </c>
      <c r="AT68" s="217">
        <v>2</v>
      </c>
      <c r="AU68" s="217">
        <v>2</v>
      </c>
      <c r="AV68" s="217">
        <v>2</v>
      </c>
      <c r="AW68" s="217">
        <v>2</v>
      </c>
      <c r="AX68" s="217">
        <v>2</v>
      </c>
      <c r="AY68" s="217">
        <v>2</v>
      </c>
      <c r="AZ68" s="217">
        <v>2</v>
      </c>
      <c r="BA68" s="217">
        <v>2</v>
      </c>
      <c r="BB68" s="217">
        <v>2</v>
      </c>
      <c r="BC68" s="217">
        <v>2</v>
      </c>
      <c r="BD68" s="217">
        <v>2</v>
      </c>
      <c r="BE68" s="217">
        <v>2</v>
      </c>
      <c r="BF68" s="217">
        <v>2</v>
      </c>
      <c r="BG68" s="217">
        <v>2</v>
      </c>
      <c r="BH68" s="218">
        <v>2</v>
      </c>
      <c r="BI68" s="35"/>
    </row>
    <row r="69" spans="33:61">
      <c r="AG69" s="214">
        <v>2</v>
      </c>
      <c r="AH69" s="213">
        <v>4</v>
      </c>
      <c r="AI69" s="214">
        <v>4</v>
      </c>
      <c r="AJ69" s="214">
        <v>4</v>
      </c>
      <c r="AK69" s="214">
        <v>4</v>
      </c>
      <c r="AL69" s="214">
        <v>4</v>
      </c>
      <c r="AM69" s="214">
        <v>4</v>
      </c>
      <c r="AN69" s="214">
        <v>4</v>
      </c>
      <c r="AO69" s="214">
        <v>4</v>
      </c>
      <c r="AP69" s="214">
        <v>4</v>
      </c>
      <c r="AQ69" s="214">
        <v>4</v>
      </c>
      <c r="AR69" s="214">
        <v>4</v>
      </c>
      <c r="AS69" s="214">
        <v>4</v>
      </c>
      <c r="AT69" s="214">
        <v>4</v>
      </c>
      <c r="AU69" s="214">
        <v>4</v>
      </c>
      <c r="AV69" s="214">
        <v>4</v>
      </c>
      <c r="AW69" s="214">
        <v>4</v>
      </c>
      <c r="AX69" s="214">
        <v>4</v>
      </c>
      <c r="AY69" s="214">
        <v>4</v>
      </c>
      <c r="AZ69" s="214">
        <v>4</v>
      </c>
      <c r="BA69" s="214">
        <v>4</v>
      </c>
      <c r="BB69" s="214">
        <v>4</v>
      </c>
      <c r="BC69" s="214">
        <v>4</v>
      </c>
      <c r="BD69" s="214">
        <v>4</v>
      </c>
      <c r="BE69" s="214">
        <v>4</v>
      </c>
      <c r="BF69" s="214">
        <v>4</v>
      </c>
      <c r="BG69" s="214">
        <v>4</v>
      </c>
      <c r="BH69" s="215">
        <v>5</v>
      </c>
      <c r="BI69" s="35"/>
    </row>
    <row r="70" spans="33:61">
      <c r="AG70" s="214">
        <v>3</v>
      </c>
      <c r="AH70" s="213">
        <v>6</v>
      </c>
      <c r="AI70" s="214">
        <v>6</v>
      </c>
      <c r="AJ70" s="214">
        <v>6</v>
      </c>
      <c r="AK70" s="214">
        <v>6</v>
      </c>
      <c r="AL70" s="214">
        <v>6</v>
      </c>
      <c r="AM70" s="214">
        <v>6</v>
      </c>
      <c r="AN70" s="214">
        <v>6</v>
      </c>
      <c r="AO70" s="214">
        <v>6</v>
      </c>
      <c r="AP70" s="214">
        <v>6</v>
      </c>
      <c r="AQ70" s="214">
        <v>6</v>
      </c>
      <c r="AR70" s="214">
        <v>6</v>
      </c>
      <c r="AS70" s="214">
        <v>6</v>
      </c>
      <c r="AT70" s="214">
        <v>6</v>
      </c>
      <c r="AU70" s="214">
        <v>6</v>
      </c>
      <c r="AV70" s="214">
        <v>6</v>
      </c>
      <c r="AW70" s="214">
        <v>6</v>
      </c>
      <c r="AX70" s="214">
        <v>6</v>
      </c>
      <c r="AY70" s="214">
        <v>6</v>
      </c>
      <c r="AZ70" s="214">
        <v>6</v>
      </c>
      <c r="BA70" s="214">
        <v>6</v>
      </c>
      <c r="BB70" s="214">
        <v>6</v>
      </c>
      <c r="BC70" s="214">
        <v>6</v>
      </c>
      <c r="BD70" s="214">
        <v>7</v>
      </c>
      <c r="BE70" s="214">
        <v>7</v>
      </c>
      <c r="BF70" s="214">
        <v>6</v>
      </c>
      <c r="BG70" s="214">
        <v>6</v>
      </c>
      <c r="BH70" s="215">
        <v>0</v>
      </c>
      <c r="BI70" s="35"/>
    </row>
    <row r="71" spans="33:61">
      <c r="AG71" s="214">
        <v>4</v>
      </c>
      <c r="AH71" s="213">
        <v>8</v>
      </c>
      <c r="AI71" s="214">
        <v>8</v>
      </c>
      <c r="AJ71" s="214">
        <v>8</v>
      </c>
      <c r="AK71" s="214">
        <v>8</v>
      </c>
      <c r="AL71" s="214">
        <v>8</v>
      </c>
      <c r="AM71" s="214">
        <v>8</v>
      </c>
      <c r="AN71" s="214">
        <v>8</v>
      </c>
      <c r="AO71" s="214">
        <v>8</v>
      </c>
      <c r="AP71" s="214">
        <v>8</v>
      </c>
      <c r="AQ71" s="214">
        <v>8</v>
      </c>
      <c r="AR71" s="214">
        <v>8</v>
      </c>
      <c r="AS71" s="214">
        <v>8</v>
      </c>
      <c r="AT71" s="214">
        <v>8</v>
      </c>
      <c r="AU71" s="214">
        <v>8</v>
      </c>
      <c r="AV71" s="214">
        <v>8</v>
      </c>
      <c r="AW71" s="214">
        <v>8</v>
      </c>
      <c r="AX71" s="214">
        <v>8</v>
      </c>
      <c r="AY71" s="214">
        <v>8</v>
      </c>
      <c r="AZ71" s="214">
        <v>9</v>
      </c>
      <c r="BA71" s="214">
        <v>9</v>
      </c>
      <c r="BB71" s="214">
        <v>8</v>
      </c>
      <c r="BC71" s="214">
        <v>8</v>
      </c>
      <c r="BD71" s="214">
        <v>9</v>
      </c>
      <c r="BE71" s="214">
        <v>9</v>
      </c>
      <c r="BF71" s="214">
        <v>8</v>
      </c>
      <c r="BG71" s="214">
        <v>0</v>
      </c>
      <c r="BH71" s="215">
        <v>0</v>
      </c>
      <c r="BI71" s="35"/>
    </row>
    <row r="72" spans="33:61">
      <c r="AG72" s="214">
        <v>5</v>
      </c>
      <c r="AH72" s="213">
        <v>10</v>
      </c>
      <c r="AI72" s="214">
        <v>10</v>
      </c>
      <c r="AJ72" s="214">
        <v>10</v>
      </c>
      <c r="AK72" s="214">
        <v>10</v>
      </c>
      <c r="AL72" s="214">
        <v>10</v>
      </c>
      <c r="AM72" s="214">
        <v>10</v>
      </c>
      <c r="AN72" s="214">
        <v>10</v>
      </c>
      <c r="AO72" s="214">
        <v>10</v>
      </c>
      <c r="AP72" s="214">
        <v>10</v>
      </c>
      <c r="AQ72" s="214">
        <v>10</v>
      </c>
      <c r="AR72" s="214">
        <v>10</v>
      </c>
      <c r="AS72" s="214">
        <v>10</v>
      </c>
      <c r="AT72" s="214">
        <v>10</v>
      </c>
      <c r="AU72" s="214">
        <v>10</v>
      </c>
      <c r="AV72" s="214">
        <v>11</v>
      </c>
      <c r="AW72" s="214">
        <v>11</v>
      </c>
      <c r="AX72" s="214">
        <v>10</v>
      </c>
      <c r="AY72" s="214">
        <v>10</v>
      </c>
      <c r="AZ72" s="214">
        <v>11</v>
      </c>
      <c r="BA72" s="214">
        <v>11</v>
      </c>
      <c r="BB72" s="214">
        <v>10</v>
      </c>
      <c r="BC72" s="214">
        <v>10</v>
      </c>
      <c r="BD72" s="214">
        <v>0</v>
      </c>
      <c r="BE72" s="214">
        <v>0</v>
      </c>
      <c r="BF72" s="214">
        <v>0</v>
      </c>
      <c r="BG72" s="214">
        <v>0</v>
      </c>
      <c r="BH72" s="215">
        <v>0</v>
      </c>
      <c r="BI72" s="35"/>
    </row>
    <row r="73" spans="33:61">
      <c r="AG73" s="214">
        <v>6</v>
      </c>
      <c r="AH73" s="213">
        <v>12</v>
      </c>
      <c r="AI73" s="214">
        <v>12</v>
      </c>
      <c r="AJ73" s="214">
        <v>12</v>
      </c>
      <c r="AK73" s="214">
        <v>12</v>
      </c>
      <c r="AL73" s="214">
        <v>12</v>
      </c>
      <c r="AM73" s="214">
        <v>12</v>
      </c>
      <c r="AN73" s="214">
        <v>12</v>
      </c>
      <c r="AO73" s="214">
        <v>12</v>
      </c>
      <c r="AP73" s="214">
        <v>12</v>
      </c>
      <c r="AQ73" s="214">
        <v>12</v>
      </c>
      <c r="AR73" s="214">
        <v>13</v>
      </c>
      <c r="AS73" s="214">
        <v>13</v>
      </c>
      <c r="AT73" s="214">
        <v>12</v>
      </c>
      <c r="AU73" s="214">
        <v>12</v>
      </c>
      <c r="AV73" s="214">
        <v>13</v>
      </c>
      <c r="AW73" s="214">
        <v>13</v>
      </c>
      <c r="AX73" s="214">
        <v>12</v>
      </c>
      <c r="AY73" s="214">
        <v>12</v>
      </c>
      <c r="AZ73" s="214">
        <v>13</v>
      </c>
      <c r="BA73" s="214">
        <v>13</v>
      </c>
      <c r="BB73" s="214">
        <v>12</v>
      </c>
      <c r="BC73" s="214">
        <v>0</v>
      </c>
      <c r="BD73" s="214">
        <v>0</v>
      </c>
      <c r="BE73" s="214">
        <v>0</v>
      </c>
      <c r="BF73" s="214">
        <v>0</v>
      </c>
      <c r="BG73" s="214">
        <v>0</v>
      </c>
      <c r="BH73" s="215">
        <v>0</v>
      </c>
      <c r="BI73" s="35"/>
    </row>
    <row r="74" spans="33:61">
      <c r="AG74" s="214">
        <v>7</v>
      </c>
      <c r="AH74" s="213">
        <v>14</v>
      </c>
      <c r="AI74" s="214">
        <v>14</v>
      </c>
      <c r="AJ74" s="214">
        <v>14</v>
      </c>
      <c r="AK74" s="214">
        <v>14</v>
      </c>
      <c r="AL74" s="214">
        <v>14</v>
      </c>
      <c r="AM74" s="214">
        <v>14</v>
      </c>
      <c r="AN74" s="214">
        <v>15</v>
      </c>
      <c r="AO74" s="214">
        <v>15</v>
      </c>
      <c r="AP74" s="214">
        <v>14</v>
      </c>
      <c r="AQ74" s="214">
        <v>14</v>
      </c>
      <c r="AR74" s="214">
        <v>15</v>
      </c>
      <c r="AS74" s="214">
        <v>15</v>
      </c>
      <c r="AT74" s="214">
        <v>14</v>
      </c>
      <c r="AU74" s="214">
        <v>14</v>
      </c>
      <c r="AV74" s="214">
        <v>15</v>
      </c>
      <c r="AW74" s="214">
        <v>15</v>
      </c>
      <c r="AX74" s="214">
        <v>14</v>
      </c>
      <c r="AY74" s="214">
        <v>14</v>
      </c>
      <c r="AZ74" s="214">
        <v>0</v>
      </c>
      <c r="BA74" s="214">
        <v>0</v>
      </c>
      <c r="BB74" s="214">
        <v>0</v>
      </c>
      <c r="BC74" s="214">
        <v>0</v>
      </c>
      <c r="BD74" s="214">
        <v>0</v>
      </c>
      <c r="BE74" s="214">
        <v>0</v>
      </c>
      <c r="BF74" s="214">
        <v>0</v>
      </c>
      <c r="BG74" s="214">
        <v>0</v>
      </c>
      <c r="BH74" s="215">
        <v>0</v>
      </c>
      <c r="BI74" s="35"/>
    </row>
    <row r="75" spans="33:61">
      <c r="AG75" s="214">
        <v>8</v>
      </c>
      <c r="AH75" s="213">
        <v>16</v>
      </c>
      <c r="AI75" s="214">
        <v>16</v>
      </c>
      <c r="AJ75" s="214">
        <v>17</v>
      </c>
      <c r="AK75" s="214">
        <v>17</v>
      </c>
      <c r="AL75" s="214">
        <v>16</v>
      </c>
      <c r="AM75" s="214">
        <v>16</v>
      </c>
      <c r="AN75" s="214">
        <v>17</v>
      </c>
      <c r="AO75" s="214">
        <v>17</v>
      </c>
      <c r="AP75" s="214">
        <v>16</v>
      </c>
      <c r="AQ75" s="214">
        <v>16</v>
      </c>
      <c r="AR75" s="214">
        <v>17</v>
      </c>
      <c r="AS75" s="214">
        <v>17</v>
      </c>
      <c r="AT75" s="214">
        <v>16</v>
      </c>
      <c r="AU75" s="214">
        <v>16</v>
      </c>
      <c r="AV75" s="214">
        <v>17</v>
      </c>
      <c r="AW75" s="214">
        <v>17</v>
      </c>
      <c r="AX75" s="214">
        <v>16</v>
      </c>
      <c r="AY75" s="214">
        <v>0</v>
      </c>
      <c r="AZ75" s="214">
        <v>0</v>
      </c>
      <c r="BA75" s="214">
        <v>0</v>
      </c>
      <c r="BB75" s="214">
        <v>0</v>
      </c>
      <c r="BC75" s="214">
        <v>0</v>
      </c>
      <c r="BD75" s="214">
        <v>0</v>
      </c>
      <c r="BE75" s="214">
        <v>0</v>
      </c>
      <c r="BF75" s="214">
        <v>0</v>
      </c>
      <c r="BG75" s="214">
        <v>0</v>
      </c>
      <c r="BH75" s="215">
        <v>0</v>
      </c>
      <c r="BI75" s="35"/>
    </row>
    <row r="76" spans="33:61">
      <c r="AG76" s="214">
        <v>9</v>
      </c>
      <c r="AH76" s="213">
        <v>18</v>
      </c>
      <c r="AI76" s="214">
        <v>18</v>
      </c>
      <c r="AJ76" s="214">
        <v>19</v>
      </c>
      <c r="AK76" s="214">
        <v>19</v>
      </c>
      <c r="AL76" s="214">
        <v>18</v>
      </c>
      <c r="AM76" s="214">
        <v>18</v>
      </c>
      <c r="AN76" s="214">
        <v>19</v>
      </c>
      <c r="AO76" s="214">
        <v>19</v>
      </c>
      <c r="AP76" s="214">
        <v>18</v>
      </c>
      <c r="AQ76" s="214">
        <v>18</v>
      </c>
      <c r="AR76" s="214">
        <v>19</v>
      </c>
      <c r="AS76" s="214">
        <v>19</v>
      </c>
      <c r="AT76" s="214">
        <v>18</v>
      </c>
      <c r="AU76" s="214">
        <v>18</v>
      </c>
      <c r="AV76" s="214">
        <v>0</v>
      </c>
      <c r="AW76" s="214">
        <v>0</v>
      </c>
      <c r="AX76" s="214">
        <v>0</v>
      </c>
      <c r="AY76" s="214">
        <v>0</v>
      </c>
      <c r="AZ76" s="214">
        <v>0</v>
      </c>
      <c r="BA76" s="214">
        <v>0</v>
      </c>
      <c r="BB76" s="214">
        <v>0</v>
      </c>
      <c r="BC76" s="214">
        <v>0</v>
      </c>
      <c r="BD76" s="214">
        <v>0</v>
      </c>
      <c r="BE76" s="214">
        <v>0</v>
      </c>
      <c r="BF76" s="214">
        <v>0</v>
      </c>
      <c r="BG76" s="214">
        <v>0</v>
      </c>
      <c r="BH76" s="215">
        <v>0</v>
      </c>
      <c r="BI76" s="35"/>
    </row>
    <row r="77" spans="33:61">
      <c r="AG77" s="214">
        <v>10</v>
      </c>
      <c r="AH77" s="213">
        <v>20</v>
      </c>
      <c r="AI77" s="214">
        <v>20</v>
      </c>
      <c r="AJ77" s="214">
        <v>21</v>
      </c>
      <c r="AK77" s="214">
        <v>21</v>
      </c>
      <c r="AL77" s="214">
        <v>20</v>
      </c>
      <c r="AM77" s="214">
        <v>20</v>
      </c>
      <c r="AN77" s="214">
        <v>21</v>
      </c>
      <c r="AO77" s="214">
        <v>21</v>
      </c>
      <c r="AP77" s="214">
        <v>20</v>
      </c>
      <c r="AQ77" s="214">
        <v>20</v>
      </c>
      <c r="AR77" s="214">
        <v>21</v>
      </c>
      <c r="AS77" s="214">
        <v>21</v>
      </c>
      <c r="AT77" s="214">
        <v>20</v>
      </c>
      <c r="AU77" s="214">
        <v>0</v>
      </c>
      <c r="AV77" s="214">
        <v>0</v>
      </c>
      <c r="AW77" s="214">
        <v>0</v>
      </c>
      <c r="AX77" s="214">
        <v>0</v>
      </c>
      <c r="AY77" s="214">
        <v>0</v>
      </c>
      <c r="AZ77" s="214">
        <v>0</v>
      </c>
      <c r="BA77" s="214">
        <v>0</v>
      </c>
      <c r="BB77" s="214">
        <v>0</v>
      </c>
      <c r="BC77" s="214">
        <v>0</v>
      </c>
      <c r="BD77" s="214">
        <v>0</v>
      </c>
      <c r="BE77" s="214">
        <v>0</v>
      </c>
      <c r="BF77" s="214">
        <v>0</v>
      </c>
      <c r="BG77" s="214">
        <v>0</v>
      </c>
      <c r="BH77" s="215">
        <v>0</v>
      </c>
      <c r="BI77" s="35"/>
    </row>
    <row r="78" spans="33:61">
      <c r="AG78" s="214">
        <v>11</v>
      </c>
      <c r="AH78" s="213">
        <v>22</v>
      </c>
      <c r="AI78" s="214">
        <v>22</v>
      </c>
      <c r="AJ78" s="214">
        <v>23</v>
      </c>
      <c r="AK78" s="214">
        <v>23</v>
      </c>
      <c r="AL78" s="214">
        <v>22</v>
      </c>
      <c r="AM78" s="214">
        <v>22</v>
      </c>
      <c r="AN78" s="214">
        <v>23</v>
      </c>
      <c r="AO78" s="214">
        <v>23</v>
      </c>
      <c r="AP78" s="214">
        <v>22</v>
      </c>
      <c r="AQ78" s="214">
        <v>22</v>
      </c>
      <c r="AR78" s="214">
        <v>0</v>
      </c>
      <c r="AS78" s="214">
        <v>0</v>
      </c>
      <c r="AT78" s="214">
        <v>0</v>
      </c>
      <c r="AU78" s="214">
        <v>0</v>
      </c>
      <c r="AV78" s="214">
        <v>0</v>
      </c>
      <c r="AW78" s="214">
        <v>0</v>
      </c>
      <c r="AX78" s="214">
        <v>0</v>
      </c>
      <c r="AY78" s="214">
        <v>0</v>
      </c>
      <c r="AZ78" s="214">
        <v>0</v>
      </c>
      <c r="BA78" s="214">
        <v>0</v>
      </c>
      <c r="BB78" s="214">
        <v>0</v>
      </c>
      <c r="BC78" s="214">
        <v>0</v>
      </c>
      <c r="BD78" s="214">
        <v>0</v>
      </c>
      <c r="BE78" s="214">
        <v>0</v>
      </c>
      <c r="BF78" s="214">
        <v>0</v>
      </c>
      <c r="BG78" s="214">
        <v>0</v>
      </c>
      <c r="BH78" s="215">
        <v>0</v>
      </c>
      <c r="BI78" s="35"/>
    </row>
    <row r="79" spans="33:61">
      <c r="AG79" s="214">
        <v>12</v>
      </c>
      <c r="AH79" s="213">
        <v>24</v>
      </c>
      <c r="AI79" s="214">
        <v>24</v>
      </c>
      <c r="AJ79" s="214">
        <v>25</v>
      </c>
      <c r="AK79" s="214">
        <v>25</v>
      </c>
      <c r="AL79" s="214">
        <v>24</v>
      </c>
      <c r="AM79" s="214">
        <v>24</v>
      </c>
      <c r="AN79" s="214">
        <v>25</v>
      </c>
      <c r="AO79" s="214">
        <v>25</v>
      </c>
      <c r="AP79" s="214">
        <v>24</v>
      </c>
      <c r="AQ79" s="214">
        <v>0</v>
      </c>
      <c r="AR79" s="214">
        <v>0</v>
      </c>
      <c r="AS79" s="214">
        <v>0</v>
      </c>
      <c r="AT79" s="214">
        <v>0</v>
      </c>
      <c r="AU79" s="214">
        <v>0</v>
      </c>
      <c r="AV79" s="214">
        <v>0</v>
      </c>
      <c r="AW79" s="214">
        <v>0</v>
      </c>
      <c r="AX79" s="214">
        <v>0</v>
      </c>
      <c r="AY79" s="214">
        <v>0</v>
      </c>
      <c r="AZ79" s="214">
        <v>0</v>
      </c>
      <c r="BA79" s="214">
        <v>0</v>
      </c>
      <c r="BB79" s="214">
        <v>0</v>
      </c>
      <c r="BC79" s="214">
        <v>0</v>
      </c>
      <c r="BD79" s="214">
        <v>0</v>
      </c>
      <c r="BE79" s="214">
        <v>0</v>
      </c>
      <c r="BF79" s="214">
        <v>0</v>
      </c>
      <c r="BG79" s="214">
        <v>0</v>
      </c>
      <c r="BH79" s="215">
        <v>0</v>
      </c>
      <c r="BI79" s="35"/>
    </row>
    <row r="80" spans="33:61">
      <c r="AG80" s="214">
        <v>13</v>
      </c>
      <c r="AH80" s="213">
        <v>26</v>
      </c>
      <c r="AI80" s="214">
        <v>26</v>
      </c>
      <c r="AJ80" s="214">
        <v>27</v>
      </c>
      <c r="AK80" s="214">
        <v>27</v>
      </c>
      <c r="AL80" s="214">
        <v>26</v>
      </c>
      <c r="AM80" s="214">
        <v>26</v>
      </c>
      <c r="AN80" s="214">
        <v>0</v>
      </c>
      <c r="AO80" s="214">
        <v>0</v>
      </c>
      <c r="AP80" s="214">
        <v>0</v>
      </c>
      <c r="AQ80" s="214">
        <v>0</v>
      </c>
      <c r="AR80" s="214">
        <v>0</v>
      </c>
      <c r="AS80" s="214">
        <v>0</v>
      </c>
      <c r="AT80" s="214">
        <v>0</v>
      </c>
      <c r="AU80" s="214">
        <v>0</v>
      </c>
      <c r="AV80" s="214">
        <v>0</v>
      </c>
      <c r="AW80" s="214">
        <v>0</v>
      </c>
      <c r="AX80" s="214">
        <v>0</v>
      </c>
      <c r="AY80" s="214">
        <v>0</v>
      </c>
      <c r="AZ80" s="214">
        <v>0</v>
      </c>
      <c r="BA80" s="214">
        <v>0</v>
      </c>
      <c r="BB80" s="214">
        <v>0</v>
      </c>
      <c r="BC80" s="214">
        <v>0</v>
      </c>
      <c r="BD80" s="214">
        <v>0</v>
      </c>
      <c r="BE80" s="214">
        <v>0</v>
      </c>
      <c r="BF80" s="214">
        <v>0</v>
      </c>
      <c r="BG80" s="214">
        <v>0</v>
      </c>
      <c r="BH80" s="215">
        <v>0</v>
      </c>
      <c r="BI80" s="35"/>
    </row>
    <row r="81" spans="33:61">
      <c r="AG81" s="214">
        <v>14</v>
      </c>
      <c r="AH81" s="213">
        <v>28</v>
      </c>
      <c r="AI81" s="214">
        <v>28</v>
      </c>
      <c r="AJ81" s="214">
        <v>29</v>
      </c>
      <c r="AK81" s="214">
        <v>29</v>
      </c>
      <c r="AL81" s="214">
        <v>28</v>
      </c>
      <c r="AM81" s="214">
        <v>0</v>
      </c>
      <c r="AN81" s="214">
        <v>0</v>
      </c>
      <c r="AO81" s="214">
        <v>0</v>
      </c>
      <c r="AP81" s="214">
        <v>0</v>
      </c>
      <c r="AQ81" s="214">
        <v>0</v>
      </c>
      <c r="AR81" s="214">
        <v>0</v>
      </c>
      <c r="AS81" s="214">
        <v>0</v>
      </c>
      <c r="AT81" s="214">
        <v>0</v>
      </c>
      <c r="AU81" s="214">
        <v>0</v>
      </c>
      <c r="AV81" s="214">
        <v>0</v>
      </c>
      <c r="AW81" s="214">
        <v>0</v>
      </c>
      <c r="AX81" s="214">
        <v>0</v>
      </c>
      <c r="AY81" s="214">
        <v>0</v>
      </c>
      <c r="AZ81" s="214">
        <v>0</v>
      </c>
      <c r="BA81" s="214">
        <v>0</v>
      </c>
      <c r="BB81" s="214">
        <v>0</v>
      </c>
      <c r="BC81" s="214">
        <v>0</v>
      </c>
      <c r="BD81" s="214">
        <v>0</v>
      </c>
      <c r="BE81" s="214">
        <v>0</v>
      </c>
      <c r="BF81" s="214">
        <v>0</v>
      </c>
      <c r="BG81" s="214">
        <v>0</v>
      </c>
      <c r="BH81" s="215">
        <v>0</v>
      </c>
      <c r="BI81" s="35"/>
    </row>
    <row r="82" spans="33:61">
      <c r="AG82" s="214">
        <v>15</v>
      </c>
      <c r="AH82" s="213">
        <v>30</v>
      </c>
      <c r="AI82" s="214">
        <v>30</v>
      </c>
      <c r="AJ82" s="214">
        <v>0</v>
      </c>
      <c r="AK82" s="214">
        <v>0</v>
      </c>
      <c r="AL82" s="214">
        <v>0</v>
      </c>
      <c r="AM82" s="214">
        <v>0</v>
      </c>
      <c r="AN82" s="214">
        <v>0</v>
      </c>
      <c r="AO82" s="214">
        <v>0</v>
      </c>
      <c r="AP82" s="214">
        <v>0</v>
      </c>
      <c r="AQ82" s="214">
        <v>0</v>
      </c>
      <c r="AR82" s="214">
        <v>0</v>
      </c>
      <c r="AS82" s="214">
        <v>0</v>
      </c>
      <c r="AT82" s="214">
        <v>0</v>
      </c>
      <c r="AU82" s="214">
        <v>0</v>
      </c>
      <c r="AV82" s="214">
        <v>0</v>
      </c>
      <c r="AW82" s="214">
        <v>0</v>
      </c>
      <c r="AX82" s="214">
        <v>0</v>
      </c>
      <c r="AY82" s="214">
        <v>0</v>
      </c>
      <c r="AZ82" s="214">
        <v>0</v>
      </c>
      <c r="BA82" s="214">
        <v>0</v>
      </c>
      <c r="BB82" s="214">
        <v>0</v>
      </c>
      <c r="BC82" s="214">
        <v>0</v>
      </c>
      <c r="BD82" s="214">
        <v>0</v>
      </c>
      <c r="BE82" s="214">
        <v>0</v>
      </c>
      <c r="BF82" s="214">
        <v>0</v>
      </c>
      <c r="BG82" s="214">
        <v>0</v>
      </c>
      <c r="BH82" s="215">
        <v>0</v>
      </c>
      <c r="BI82" s="35"/>
    </row>
    <row r="83" spans="33:61">
      <c r="AG83" s="214">
        <v>16</v>
      </c>
      <c r="AH83" s="140">
        <v>32</v>
      </c>
      <c r="AI83" s="93">
        <v>0</v>
      </c>
      <c r="AJ83" s="93">
        <v>0</v>
      </c>
      <c r="AK83" s="93">
        <v>0</v>
      </c>
      <c r="AL83" s="93">
        <v>0</v>
      </c>
      <c r="AM83" s="93">
        <v>0</v>
      </c>
      <c r="AN83" s="93">
        <v>0</v>
      </c>
      <c r="AO83" s="93">
        <v>0</v>
      </c>
      <c r="AP83" s="93">
        <v>0</v>
      </c>
      <c r="AQ83" s="93">
        <v>0</v>
      </c>
      <c r="AR83" s="93">
        <v>0</v>
      </c>
      <c r="AS83" s="93">
        <v>0</v>
      </c>
      <c r="AT83" s="93">
        <v>0</v>
      </c>
      <c r="AU83" s="93">
        <v>0</v>
      </c>
      <c r="AV83" s="93">
        <v>0</v>
      </c>
      <c r="AW83" s="93">
        <v>0</v>
      </c>
      <c r="AX83" s="93">
        <v>0</v>
      </c>
      <c r="AY83" s="93">
        <v>0</v>
      </c>
      <c r="AZ83" s="93">
        <v>0</v>
      </c>
      <c r="BA83" s="93">
        <v>0</v>
      </c>
      <c r="BB83" s="93">
        <v>0</v>
      </c>
      <c r="BC83" s="93">
        <v>0</v>
      </c>
      <c r="BD83" s="93">
        <v>0</v>
      </c>
      <c r="BE83" s="93">
        <v>0</v>
      </c>
      <c r="BF83" s="93">
        <v>0</v>
      </c>
      <c r="BG83" s="93">
        <v>0</v>
      </c>
      <c r="BH83" s="141">
        <v>0</v>
      </c>
      <c r="BI83" s="35"/>
    </row>
    <row r="84" spans="33:61"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35"/>
      <c r="BH84" s="35"/>
      <c r="BI84" s="35"/>
    </row>
    <row r="85" spans="33:61">
      <c r="AG85" s="193" t="s">
        <v>109</v>
      </c>
      <c r="AI85" s="193" t="s">
        <v>2</v>
      </c>
    </row>
    <row r="86" spans="33:61">
      <c r="AH86" s="206">
        <v>32</v>
      </c>
      <c r="AI86" s="206">
        <v>31</v>
      </c>
      <c r="AJ86" s="206">
        <v>30</v>
      </c>
      <c r="AK86" s="206">
        <v>29</v>
      </c>
      <c r="AL86" s="206">
        <v>28</v>
      </c>
      <c r="AM86" s="206">
        <v>27</v>
      </c>
      <c r="AN86" s="206">
        <v>26</v>
      </c>
      <c r="AO86" s="206">
        <v>25</v>
      </c>
      <c r="AP86" s="206">
        <v>24</v>
      </c>
      <c r="AQ86" s="206">
        <v>23</v>
      </c>
      <c r="AR86" s="206">
        <v>22</v>
      </c>
      <c r="AS86" s="206">
        <v>21</v>
      </c>
      <c r="AT86" s="206">
        <v>20</v>
      </c>
      <c r="AU86" s="206">
        <v>19</v>
      </c>
      <c r="AV86" s="206">
        <v>18</v>
      </c>
      <c r="AW86" s="206">
        <v>17</v>
      </c>
      <c r="AX86" s="206">
        <v>16</v>
      </c>
      <c r="AY86" s="206">
        <v>15</v>
      </c>
      <c r="AZ86" s="206">
        <v>14</v>
      </c>
      <c r="BA86" s="206">
        <v>13</v>
      </c>
      <c r="BB86" s="206">
        <v>12</v>
      </c>
      <c r="BC86" s="206">
        <v>11</v>
      </c>
      <c r="BD86" s="206">
        <v>10</v>
      </c>
      <c r="BE86" s="206">
        <v>9</v>
      </c>
      <c r="BF86" s="206">
        <v>8</v>
      </c>
      <c r="BG86" s="206">
        <v>7</v>
      </c>
      <c r="BH86" s="206">
        <v>6</v>
      </c>
    </row>
    <row r="87" spans="33:61">
      <c r="AH87" s="93">
        <v>1</v>
      </c>
      <c r="AI87" s="93">
        <v>2</v>
      </c>
      <c r="AJ87" s="93">
        <v>3</v>
      </c>
      <c r="AK87" s="93">
        <v>4</v>
      </c>
      <c r="AL87" s="93">
        <v>5</v>
      </c>
      <c r="AM87" s="93">
        <v>6</v>
      </c>
      <c r="AN87" s="93">
        <v>7</v>
      </c>
      <c r="AO87" s="93">
        <v>8</v>
      </c>
      <c r="AP87" s="93">
        <v>9</v>
      </c>
      <c r="AQ87" s="93">
        <v>10</v>
      </c>
      <c r="AR87" s="93">
        <v>11</v>
      </c>
      <c r="AS87" s="93">
        <v>12</v>
      </c>
      <c r="AT87" s="93">
        <v>13</v>
      </c>
      <c r="AU87" s="93">
        <v>14</v>
      </c>
      <c r="AV87" s="93">
        <v>15</v>
      </c>
      <c r="AW87" s="93">
        <v>16</v>
      </c>
      <c r="AX87" s="93">
        <v>17</v>
      </c>
      <c r="AY87" s="93">
        <v>18</v>
      </c>
      <c r="AZ87" s="93">
        <v>19</v>
      </c>
      <c r="BA87" s="93">
        <v>20</v>
      </c>
      <c r="BB87" s="93">
        <v>21</v>
      </c>
      <c r="BC87" s="93">
        <v>22</v>
      </c>
      <c r="BD87" s="93">
        <v>23</v>
      </c>
      <c r="BE87" s="93">
        <v>24</v>
      </c>
      <c r="BF87" s="93">
        <v>25</v>
      </c>
      <c r="BG87" s="93">
        <v>26</v>
      </c>
      <c r="BH87" s="93">
        <v>27</v>
      </c>
    </row>
    <row r="88" spans="33:61">
      <c r="AG88" s="206">
        <v>1</v>
      </c>
      <c r="AH88" s="221">
        <v>1</v>
      </c>
      <c r="AI88" s="222">
        <v>1</v>
      </c>
      <c r="AJ88" s="222">
        <v>15</v>
      </c>
      <c r="AK88" s="222">
        <v>15</v>
      </c>
      <c r="AL88" s="222">
        <v>1</v>
      </c>
      <c r="AM88" s="222">
        <v>1</v>
      </c>
      <c r="AN88" s="222">
        <v>13</v>
      </c>
      <c r="AO88" s="222">
        <v>13</v>
      </c>
      <c r="AP88" s="222">
        <v>1</v>
      </c>
      <c r="AQ88" s="222">
        <v>1</v>
      </c>
      <c r="AR88" s="222">
        <v>11</v>
      </c>
      <c r="AS88" s="222">
        <v>11</v>
      </c>
      <c r="AT88" s="222">
        <v>1</v>
      </c>
      <c r="AU88" s="222">
        <v>1</v>
      </c>
      <c r="AV88" s="222">
        <v>9</v>
      </c>
      <c r="AW88" s="222">
        <v>9</v>
      </c>
      <c r="AX88" s="222">
        <v>1</v>
      </c>
      <c r="AY88" s="222">
        <v>1</v>
      </c>
      <c r="AZ88" s="222">
        <v>7</v>
      </c>
      <c r="BA88" s="222">
        <v>7</v>
      </c>
      <c r="BB88" s="222">
        <v>1</v>
      </c>
      <c r="BC88" s="222">
        <v>1</v>
      </c>
      <c r="BD88" s="222">
        <v>5</v>
      </c>
      <c r="BE88" s="222">
        <v>5</v>
      </c>
      <c r="BF88" s="222">
        <v>1</v>
      </c>
      <c r="BG88" s="222">
        <v>1</v>
      </c>
      <c r="BH88" s="223">
        <v>3</v>
      </c>
    </row>
    <row r="89" spans="33:61">
      <c r="AG89" s="206">
        <v>2</v>
      </c>
      <c r="AH89" s="213">
        <v>2</v>
      </c>
      <c r="AI89" s="214">
        <v>2</v>
      </c>
      <c r="AJ89" s="224">
        <v>2</v>
      </c>
      <c r="AK89" s="214">
        <v>2</v>
      </c>
      <c r="AL89" s="214">
        <v>2</v>
      </c>
      <c r="AM89" s="214">
        <v>2</v>
      </c>
      <c r="AN89" s="214">
        <v>2</v>
      </c>
      <c r="AO89" s="214">
        <v>2</v>
      </c>
      <c r="AP89" s="214">
        <v>2</v>
      </c>
      <c r="AQ89" s="214">
        <v>2</v>
      </c>
      <c r="AR89" s="214">
        <v>2</v>
      </c>
      <c r="AS89" s="214">
        <v>2</v>
      </c>
      <c r="AT89" s="214">
        <v>2</v>
      </c>
      <c r="AU89" s="214">
        <v>2</v>
      </c>
      <c r="AV89" s="214">
        <v>2</v>
      </c>
      <c r="AW89" s="214">
        <v>2</v>
      </c>
      <c r="AX89" s="214">
        <v>2</v>
      </c>
      <c r="AY89" s="214">
        <v>2</v>
      </c>
      <c r="AZ89" s="214">
        <v>2</v>
      </c>
      <c r="BA89" s="214">
        <v>2</v>
      </c>
      <c r="BB89" s="214">
        <v>2</v>
      </c>
      <c r="BC89" s="214">
        <v>2</v>
      </c>
      <c r="BD89" s="214">
        <v>2</v>
      </c>
      <c r="BE89" s="214">
        <v>2</v>
      </c>
      <c r="BF89" s="214">
        <v>2</v>
      </c>
      <c r="BG89" s="214">
        <v>2</v>
      </c>
      <c r="BH89" s="215">
        <v>6</v>
      </c>
    </row>
    <row r="90" spans="33:61">
      <c r="AG90" s="206">
        <v>3</v>
      </c>
      <c r="AH90" s="213">
        <v>5</v>
      </c>
      <c r="AI90" s="214">
        <v>5</v>
      </c>
      <c r="AJ90" s="224">
        <v>4</v>
      </c>
      <c r="AK90" s="214">
        <v>4</v>
      </c>
      <c r="AL90" s="214">
        <v>5</v>
      </c>
      <c r="AM90" s="214">
        <v>5</v>
      </c>
      <c r="AN90" s="214">
        <v>4</v>
      </c>
      <c r="AO90" s="214">
        <v>4</v>
      </c>
      <c r="AP90" s="214">
        <v>5</v>
      </c>
      <c r="AQ90" s="214">
        <v>5</v>
      </c>
      <c r="AR90" s="214">
        <v>4</v>
      </c>
      <c r="AS90" s="214">
        <v>4</v>
      </c>
      <c r="AT90" s="214">
        <v>5</v>
      </c>
      <c r="AU90" s="214">
        <v>5</v>
      </c>
      <c r="AV90" s="214">
        <v>4</v>
      </c>
      <c r="AW90" s="214">
        <v>4</v>
      </c>
      <c r="AX90" s="214">
        <v>5</v>
      </c>
      <c r="AY90" s="214">
        <v>5</v>
      </c>
      <c r="AZ90" s="214">
        <v>4</v>
      </c>
      <c r="BA90" s="214">
        <v>4</v>
      </c>
      <c r="BB90" s="214">
        <v>4</v>
      </c>
      <c r="BC90" s="214">
        <v>4</v>
      </c>
      <c r="BD90" s="214">
        <v>10</v>
      </c>
      <c r="BE90" s="214">
        <v>6</v>
      </c>
      <c r="BF90" s="214">
        <v>5</v>
      </c>
      <c r="BG90" s="214">
        <v>7</v>
      </c>
      <c r="BH90" s="215">
        <v>0</v>
      </c>
    </row>
    <row r="91" spans="33:61">
      <c r="AG91" s="206">
        <v>4</v>
      </c>
      <c r="AH91" s="213">
        <v>6</v>
      </c>
      <c r="AI91" s="214">
        <v>6</v>
      </c>
      <c r="AJ91" s="224">
        <v>6</v>
      </c>
      <c r="AK91" s="214">
        <v>6</v>
      </c>
      <c r="AL91" s="214">
        <v>6</v>
      </c>
      <c r="AM91" s="214">
        <v>6</v>
      </c>
      <c r="AN91" s="214">
        <v>6</v>
      </c>
      <c r="AO91" s="214">
        <v>6</v>
      </c>
      <c r="AP91" s="214">
        <v>8</v>
      </c>
      <c r="AQ91" s="214">
        <v>8</v>
      </c>
      <c r="AR91" s="214">
        <v>6</v>
      </c>
      <c r="AS91" s="214">
        <v>6</v>
      </c>
      <c r="AT91" s="214">
        <v>6</v>
      </c>
      <c r="AU91" s="214">
        <v>6</v>
      </c>
      <c r="AV91" s="214">
        <v>6</v>
      </c>
      <c r="AW91" s="214">
        <v>6</v>
      </c>
      <c r="AX91" s="214">
        <v>6</v>
      </c>
      <c r="AY91" s="214">
        <v>6</v>
      </c>
      <c r="AZ91" s="214">
        <v>14</v>
      </c>
      <c r="BA91" s="214">
        <v>8</v>
      </c>
      <c r="BB91" s="214">
        <v>7</v>
      </c>
      <c r="BC91" s="214">
        <v>11</v>
      </c>
      <c r="BD91" s="214">
        <v>7</v>
      </c>
      <c r="BE91" s="214">
        <v>7</v>
      </c>
      <c r="BF91" s="214">
        <v>6</v>
      </c>
      <c r="BG91" s="214">
        <v>0</v>
      </c>
      <c r="BH91" s="215">
        <v>0</v>
      </c>
    </row>
    <row r="92" spans="33:61">
      <c r="AG92" s="206">
        <v>5</v>
      </c>
      <c r="AH92" s="213">
        <v>9</v>
      </c>
      <c r="AI92" s="214">
        <v>9</v>
      </c>
      <c r="AJ92" s="224">
        <v>8</v>
      </c>
      <c r="AK92" s="214">
        <v>8</v>
      </c>
      <c r="AL92" s="214">
        <v>9</v>
      </c>
      <c r="AM92" s="214">
        <v>9</v>
      </c>
      <c r="AN92" s="214">
        <v>8</v>
      </c>
      <c r="AO92" s="214">
        <v>8</v>
      </c>
      <c r="AP92" s="214">
        <v>9</v>
      </c>
      <c r="AQ92" s="214">
        <v>9</v>
      </c>
      <c r="AR92" s="214">
        <v>8</v>
      </c>
      <c r="AS92" s="214">
        <v>8</v>
      </c>
      <c r="AT92" s="214">
        <v>8</v>
      </c>
      <c r="AU92" s="214">
        <v>8</v>
      </c>
      <c r="AV92" s="214">
        <v>18</v>
      </c>
      <c r="AW92" s="214">
        <v>10</v>
      </c>
      <c r="AX92" s="214">
        <v>9</v>
      </c>
      <c r="AY92" s="214">
        <v>15</v>
      </c>
      <c r="AZ92" s="214">
        <v>9</v>
      </c>
      <c r="BA92" s="214">
        <v>9</v>
      </c>
      <c r="BB92" s="214">
        <v>8</v>
      </c>
      <c r="BC92" s="214">
        <v>8</v>
      </c>
      <c r="BD92" s="214">
        <v>0</v>
      </c>
      <c r="BE92" s="214">
        <v>0</v>
      </c>
      <c r="BF92" s="214">
        <v>0</v>
      </c>
      <c r="BG92" s="214">
        <v>0</v>
      </c>
      <c r="BH92" s="215">
        <v>0</v>
      </c>
    </row>
    <row r="93" spans="33:61">
      <c r="AG93" s="206">
        <v>6</v>
      </c>
      <c r="AH93" s="213">
        <v>10</v>
      </c>
      <c r="AI93" s="214">
        <v>10</v>
      </c>
      <c r="AJ93" s="224">
        <v>10</v>
      </c>
      <c r="AK93" s="214">
        <v>10</v>
      </c>
      <c r="AL93" s="214">
        <v>10</v>
      </c>
      <c r="AM93" s="214">
        <v>10</v>
      </c>
      <c r="AN93" s="214">
        <v>10</v>
      </c>
      <c r="AO93" s="214">
        <v>10</v>
      </c>
      <c r="AP93" s="214">
        <v>10</v>
      </c>
      <c r="AQ93" s="214">
        <v>10</v>
      </c>
      <c r="AR93" s="214">
        <v>22</v>
      </c>
      <c r="AS93" s="214">
        <v>12</v>
      </c>
      <c r="AT93" s="214">
        <v>11</v>
      </c>
      <c r="AU93" s="214">
        <v>19</v>
      </c>
      <c r="AV93" s="214">
        <v>11</v>
      </c>
      <c r="AW93" s="214">
        <v>11</v>
      </c>
      <c r="AX93" s="214">
        <v>10</v>
      </c>
      <c r="AY93" s="214">
        <v>10</v>
      </c>
      <c r="AZ93" s="214">
        <v>11</v>
      </c>
      <c r="BA93" s="214">
        <v>11</v>
      </c>
      <c r="BB93" s="214">
        <v>10</v>
      </c>
      <c r="BC93" s="214">
        <v>0</v>
      </c>
      <c r="BD93" s="214">
        <v>0</v>
      </c>
      <c r="BE93" s="214">
        <v>0</v>
      </c>
      <c r="BF93" s="214">
        <v>0</v>
      </c>
      <c r="BG93" s="214">
        <v>0</v>
      </c>
      <c r="BH93" s="215">
        <v>0</v>
      </c>
    </row>
    <row r="94" spans="33:61">
      <c r="AG94" s="206">
        <v>7</v>
      </c>
      <c r="AH94" s="213">
        <v>13</v>
      </c>
      <c r="AI94" s="214">
        <v>13</v>
      </c>
      <c r="AJ94" s="224">
        <v>12</v>
      </c>
      <c r="AK94" s="214">
        <v>12</v>
      </c>
      <c r="AL94" s="214">
        <v>12</v>
      </c>
      <c r="AM94" s="214">
        <v>12</v>
      </c>
      <c r="AN94" s="214">
        <v>26</v>
      </c>
      <c r="AO94" s="214">
        <v>14</v>
      </c>
      <c r="AP94" s="214">
        <v>13</v>
      </c>
      <c r="AQ94" s="214">
        <v>23</v>
      </c>
      <c r="AR94" s="214">
        <v>13</v>
      </c>
      <c r="AS94" s="214">
        <v>13</v>
      </c>
      <c r="AT94" s="214">
        <v>12</v>
      </c>
      <c r="AU94" s="214">
        <v>12</v>
      </c>
      <c r="AV94" s="214">
        <v>13</v>
      </c>
      <c r="AW94" s="214">
        <v>14</v>
      </c>
      <c r="AX94" s="214">
        <v>13</v>
      </c>
      <c r="AY94" s="214">
        <v>12</v>
      </c>
      <c r="AZ94" s="214">
        <v>0</v>
      </c>
      <c r="BA94" s="214">
        <v>0</v>
      </c>
      <c r="BB94" s="214">
        <v>0</v>
      </c>
      <c r="BC94" s="214">
        <v>0</v>
      </c>
      <c r="BD94" s="214">
        <v>0</v>
      </c>
      <c r="BE94" s="214">
        <v>0</v>
      </c>
      <c r="BF94" s="214">
        <v>0</v>
      </c>
      <c r="BG94" s="214">
        <v>0</v>
      </c>
      <c r="BH94" s="215">
        <v>0</v>
      </c>
    </row>
    <row r="95" spans="33:61">
      <c r="AG95" s="206">
        <v>8</v>
      </c>
      <c r="AH95" s="213">
        <v>14</v>
      </c>
      <c r="AI95" s="214">
        <v>14</v>
      </c>
      <c r="AJ95" s="224">
        <v>30</v>
      </c>
      <c r="AK95" s="214">
        <v>16</v>
      </c>
      <c r="AL95" s="214">
        <v>15</v>
      </c>
      <c r="AM95" s="214">
        <v>27</v>
      </c>
      <c r="AN95" s="214">
        <v>15</v>
      </c>
      <c r="AO95" s="214">
        <v>15</v>
      </c>
      <c r="AP95" s="214">
        <v>14</v>
      </c>
      <c r="AQ95" s="214">
        <v>14</v>
      </c>
      <c r="AR95" s="214">
        <v>15</v>
      </c>
      <c r="AS95" s="214">
        <v>16</v>
      </c>
      <c r="AT95" s="214">
        <v>15</v>
      </c>
      <c r="AU95" s="214">
        <v>14</v>
      </c>
      <c r="AV95" s="214">
        <v>15</v>
      </c>
      <c r="AW95" s="214">
        <v>17</v>
      </c>
      <c r="AX95" s="214">
        <v>14</v>
      </c>
      <c r="AY95" s="214">
        <v>0</v>
      </c>
      <c r="AZ95" s="214">
        <v>0</v>
      </c>
      <c r="BA95" s="214">
        <v>0</v>
      </c>
      <c r="BB95" s="214">
        <v>0</v>
      </c>
      <c r="BC95" s="214">
        <v>0</v>
      </c>
      <c r="BD95" s="214">
        <v>0</v>
      </c>
      <c r="BE95" s="214">
        <v>0</v>
      </c>
      <c r="BF95" s="214">
        <v>0</v>
      </c>
      <c r="BG95" s="214">
        <v>0</v>
      </c>
      <c r="BH95" s="215">
        <v>0</v>
      </c>
    </row>
    <row r="96" spans="33:61">
      <c r="AG96" s="206">
        <v>9</v>
      </c>
      <c r="AH96" s="213">
        <v>17</v>
      </c>
      <c r="AI96" s="214">
        <v>31</v>
      </c>
      <c r="AJ96" s="224">
        <v>17</v>
      </c>
      <c r="AK96" s="214">
        <v>17</v>
      </c>
      <c r="AL96" s="214">
        <v>16</v>
      </c>
      <c r="AM96" s="214">
        <v>16</v>
      </c>
      <c r="AN96" s="214">
        <v>17</v>
      </c>
      <c r="AO96" s="214">
        <v>18</v>
      </c>
      <c r="AP96" s="214">
        <v>17</v>
      </c>
      <c r="AQ96" s="214">
        <v>16</v>
      </c>
      <c r="AR96" s="214">
        <v>17</v>
      </c>
      <c r="AS96" s="214">
        <v>17</v>
      </c>
      <c r="AT96" s="214">
        <v>16</v>
      </c>
      <c r="AU96" s="214">
        <v>16</v>
      </c>
      <c r="AV96" s="214">
        <v>0</v>
      </c>
      <c r="AW96" s="214">
        <v>0</v>
      </c>
      <c r="AX96" s="214">
        <v>0</v>
      </c>
      <c r="AY96" s="214">
        <v>0</v>
      </c>
      <c r="AZ96" s="214">
        <v>0</v>
      </c>
      <c r="BA96" s="214">
        <v>0</v>
      </c>
      <c r="BB96" s="214">
        <v>0</v>
      </c>
      <c r="BC96" s="214">
        <v>0</v>
      </c>
      <c r="BD96" s="214">
        <v>0</v>
      </c>
      <c r="BE96" s="214">
        <v>0</v>
      </c>
      <c r="BF96" s="214">
        <v>0</v>
      </c>
      <c r="BG96" s="214">
        <v>0</v>
      </c>
      <c r="BH96" s="215">
        <v>0</v>
      </c>
    </row>
    <row r="97" spans="33:60">
      <c r="AG97" s="206">
        <v>10</v>
      </c>
      <c r="AH97" s="213">
        <v>18</v>
      </c>
      <c r="AI97" s="214">
        <v>18</v>
      </c>
      <c r="AJ97" s="224">
        <v>19</v>
      </c>
      <c r="AK97" s="214">
        <v>20</v>
      </c>
      <c r="AL97" s="214">
        <v>19</v>
      </c>
      <c r="AM97" s="214">
        <v>18</v>
      </c>
      <c r="AN97" s="214">
        <v>19</v>
      </c>
      <c r="AO97" s="214">
        <v>19</v>
      </c>
      <c r="AP97" s="214">
        <v>18</v>
      </c>
      <c r="AQ97" s="214">
        <v>18</v>
      </c>
      <c r="AR97" s="214">
        <v>19</v>
      </c>
      <c r="AS97" s="214">
        <v>19</v>
      </c>
      <c r="AT97" s="214">
        <v>18</v>
      </c>
      <c r="AU97" s="214">
        <v>0</v>
      </c>
      <c r="AV97" s="214">
        <v>0</v>
      </c>
      <c r="AW97" s="214">
        <v>0</v>
      </c>
      <c r="AX97" s="214">
        <v>0</v>
      </c>
      <c r="AY97" s="214">
        <v>0</v>
      </c>
      <c r="AZ97" s="214">
        <v>0</v>
      </c>
      <c r="BA97" s="214">
        <v>0</v>
      </c>
      <c r="BB97" s="214">
        <v>0</v>
      </c>
      <c r="BC97" s="214">
        <v>0</v>
      </c>
      <c r="BD97" s="214">
        <v>0</v>
      </c>
      <c r="BE97" s="214">
        <v>0</v>
      </c>
      <c r="BF97" s="214">
        <v>0</v>
      </c>
      <c r="BG97" s="214">
        <v>0</v>
      </c>
      <c r="BH97" s="215">
        <v>0</v>
      </c>
    </row>
    <row r="98" spans="33:60">
      <c r="AG98" s="206">
        <v>11</v>
      </c>
      <c r="AH98" s="213">
        <v>21</v>
      </c>
      <c r="AI98" s="214">
        <v>20</v>
      </c>
      <c r="AJ98" s="224">
        <v>21</v>
      </c>
      <c r="AK98" s="214">
        <v>21</v>
      </c>
      <c r="AL98" s="214">
        <v>20</v>
      </c>
      <c r="AM98" s="214">
        <v>20</v>
      </c>
      <c r="AN98" s="214">
        <v>21</v>
      </c>
      <c r="AO98" s="214">
        <v>22</v>
      </c>
      <c r="AP98" s="214">
        <v>21</v>
      </c>
      <c r="AQ98" s="214">
        <v>20</v>
      </c>
      <c r="AR98" s="214">
        <v>0</v>
      </c>
      <c r="AS98" s="214">
        <v>0</v>
      </c>
      <c r="AT98" s="214">
        <v>0</v>
      </c>
      <c r="AU98" s="214">
        <v>0</v>
      </c>
      <c r="AV98" s="214">
        <v>0</v>
      </c>
      <c r="AW98" s="214">
        <v>0</v>
      </c>
      <c r="AX98" s="214">
        <v>0</v>
      </c>
      <c r="AY98" s="214">
        <v>0</v>
      </c>
      <c r="AZ98" s="214">
        <v>0</v>
      </c>
      <c r="BA98" s="214">
        <v>0</v>
      </c>
      <c r="BB98" s="214">
        <v>0</v>
      </c>
      <c r="BC98" s="214">
        <v>0</v>
      </c>
      <c r="BD98" s="214">
        <v>0</v>
      </c>
      <c r="BE98" s="214">
        <v>0</v>
      </c>
      <c r="BF98" s="214">
        <v>0</v>
      </c>
      <c r="BG98" s="214">
        <v>0</v>
      </c>
      <c r="BH98" s="215">
        <v>0</v>
      </c>
    </row>
    <row r="99" spans="33:60">
      <c r="AG99" s="206">
        <v>12</v>
      </c>
      <c r="AH99" s="213">
        <v>22</v>
      </c>
      <c r="AI99" s="214">
        <v>22</v>
      </c>
      <c r="AJ99" s="224">
        <v>23</v>
      </c>
      <c r="AK99" s="214">
        <v>24</v>
      </c>
      <c r="AL99" s="214">
        <v>23</v>
      </c>
      <c r="AM99" s="214">
        <v>22</v>
      </c>
      <c r="AN99" s="214">
        <v>23</v>
      </c>
      <c r="AO99" s="214">
        <v>23</v>
      </c>
      <c r="AP99" s="214">
        <v>22</v>
      </c>
      <c r="AQ99" s="214">
        <v>0</v>
      </c>
      <c r="AR99" s="214">
        <v>0</v>
      </c>
      <c r="AS99" s="214">
        <v>0</v>
      </c>
      <c r="AT99" s="214">
        <v>0</v>
      </c>
      <c r="AU99" s="214">
        <v>0</v>
      </c>
      <c r="AV99" s="214">
        <v>0</v>
      </c>
      <c r="AW99" s="214">
        <v>0</v>
      </c>
      <c r="AX99" s="214">
        <v>0</v>
      </c>
      <c r="AY99" s="214">
        <v>0</v>
      </c>
      <c r="AZ99" s="214">
        <v>0</v>
      </c>
      <c r="BA99" s="214">
        <v>0</v>
      </c>
      <c r="BB99" s="214">
        <v>0</v>
      </c>
      <c r="BC99" s="214">
        <v>0</v>
      </c>
      <c r="BD99" s="214">
        <v>0</v>
      </c>
      <c r="BE99" s="214">
        <v>0</v>
      </c>
      <c r="BF99" s="214">
        <v>0</v>
      </c>
      <c r="BG99" s="214">
        <v>0</v>
      </c>
      <c r="BH99" s="215">
        <v>0</v>
      </c>
    </row>
    <row r="100" spans="33:60">
      <c r="AG100" s="206">
        <v>13</v>
      </c>
      <c r="AH100" s="213">
        <v>25</v>
      </c>
      <c r="AI100" s="214">
        <v>24</v>
      </c>
      <c r="AJ100" s="224">
        <v>25</v>
      </c>
      <c r="AK100" s="214">
        <v>25</v>
      </c>
      <c r="AL100" s="214">
        <v>24</v>
      </c>
      <c r="AM100" s="214">
        <v>24</v>
      </c>
      <c r="AN100" s="214">
        <v>0</v>
      </c>
      <c r="AO100" s="214">
        <v>0</v>
      </c>
      <c r="AP100" s="214">
        <v>0</v>
      </c>
      <c r="AQ100" s="214">
        <v>0</v>
      </c>
      <c r="AR100" s="214">
        <v>0</v>
      </c>
      <c r="AS100" s="214">
        <v>0</v>
      </c>
      <c r="AT100" s="214">
        <v>0</v>
      </c>
      <c r="AU100" s="214">
        <v>0</v>
      </c>
      <c r="AV100" s="214">
        <v>0</v>
      </c>
      <c r="AW100" s="214">
        <v>0</v>
      </c>
      <c r="AX100" s="214">
        <v>0</v>
      </c>
      <c r="AY100" s="214">
        <v>0</v>
      </c>
      <c r="AZ100" s="214">
        <v>0</v>
      </c>
      <c r="BA100" s="214">
        <v>0</v>
      </c>
      <c r="BB100" s="214">
        <v>0</v>
      </c>
      <c r="BC100" s="214">
        <v>0</v>
      </c>
      <c r="BD100" s="214">
        <v>0</v>
      </c>
      <c r="BE100" s="214">
        <v>0</v>
      </c>
      <c r="BF100" s="214">
        <v>0</v>
      </c>
      <c r="BG100" s="214">
        <v>0</v>
      </c>
      <c r="BH100" s="215">
        <v>0</v>
      </c>
    </row>
    <row r="101" spans="33:60">
      <c r="AG101" s="206">
        <v>14</v>
      </c>
      <c r="AH101" s="213">
        <v>26</v>
      </c>
      <c r="AI101" s="214">
        <v>26</v>
      </c>
      <c r="AJ101" s="224">
        <v>27</v>
      </c>
      <c r="AK101" s="214">
        <v>27</v>
      </c>
      <c r="AL101" s="214">
        <v>26</v>
      </c>
      <c r="AM101" s="214">
        <v>0</v>
      </c>
      <c r="AN101" s="214">
        <v>0</v>
      </c>
      <c r="AO101" s="214">
        <v>0</v>
      </c>
      <c r="AP101" s="214">
        <v>0</v>
      </c>
      <c r="AQ101" s="214">
        <v>0</v>
      </c>
      <c r="AR101" s="214">
        <v>0</v>
      </c>
      <c r="AS101" s="214">
        <v>0</v>
      </c>
      <c r="AT101" s="214">
        <v>0</v>
      </c>
      <c r="AU101" s="214">
        <v>0</v>
      </c>
      <c r="AV101" s="214">
        <v>0</v>
      </c>
      <c r="AW101" s="214">
        <v>0</v>
      </c>
      <c r="AX101" s="214">
        <v>0</v>
      </c>
      <c r="AY101" s="214">
        <v>0</v>
      </c>
      <c r="AZ101" s="214">
        <v>0</v>
      </c>
      <c r="BA101" s="214">
        <v>0</v>
      </c>
      <c r="BB101" s="214">
        <v>0</v>
      </c>
      <c r="BC101" s="214">
        <v>0</v>
      </c>
      <c r="BD101" s="214">
        <v>0</v>
      </c>
      <c r="BE101" s="214">
        <v>0</v>
      </c>
      <c r="BF101" s="214">
        <v>0</v>
      </c>
      <c r="BG101" s="214">
        <v>0</v>
      </c>
      <c r="BH101" s="215">
        <v>0</v>
      </c>
    </row>
    <row r="102" spans="33:60">
      <c r="AG102" s="206">
        <v>15</v>
      </c>
      <c r="AH102" s="213">
        <v>29</v>
      </c>
      <c r="AI102" s="214">
        <v>28</v>
      </c>
      <c r="AJ102" s="224">
        <v>0</v>
      </c>
      <c r="AK102" s="214">
        <v>0</v>
      </c>
      <c r="AL102" s="214">
        <v>0</v>
      </c>
      <c r="AM102" s="214">
        <v>0</v>
      </c>
      <c r="AN102" s="214">
        <v>0</v>
      </c>
      <c r="AO102" s="214">
        <v>0</v>
      </c>
      <c r="AP102" s="214">
        <v>0</v>
      </c>
      <c r="AQ102" s="214">
        <v>0</v>
      </c>
      <c r="AR102" s="214">
        <v>0</v>
      </c>
      <c r="AS102" s="214">
        <v>0</v>
      </c>
      <c r="AT102" s="214">
        <v>0</v>
      </c>
      <c r="AU102" s="214">
        <v>0</v>
      </c>
      <c r="AV102" s="214">
        <v>0</v>
      </c>
      <c r="AW102" s="214">
        <v>0</v>
      </c>
      <c r="AX102" s="214">
        <v>0</v>
      </c>
      <c r="AY102" s="214">
        <v>0</v>
      </c>
      <c r="AZ102" s="214">
        <v>0</v>
      </c>
      <c r="BA102" s="214">
        <v>0</v>
      </c>
      <c r="BB102" s="214">
        <v>0</v>
      </c>
      <c r="BC102" s="214">
        <v>0</v>
      </c>
      <c r="BD102" s="214">
        <v>0</v>
      </c>
      <c r="BE102" s="214">
        <v>0</v>
      </c>
      <c r="BF102" s="214">
        <v>0</v>
      </c>
      <c r="BG102" s="214">
        <v>0</v>
      </c>
      <c r="BH102" s="215">
        <v>0</v>
      </c>
    </row>
    <row r="103" spans="33:60">
      <c r="AG103" s="206">
        <v>16</v>
      </c>
      <c r="AH103" s="140">
        <v>30</v>
      </c>
      <c r="AI103" s="93">
        <v>0</v>
      </c>
      <c r="AJ103" s="93">
        <v>0</v>
      </c>
      <c r="AK103" s="93">
        <v>0</v>
      </c>
      <c r="AL103" s="93">
        <v>0</v>
      </c>
      <c r="AM103" s="93">
        <v>0</v>
      </c>
      <c r="AN103" s="93">
        <v>0</v>
      </c>
      <c r="AO103" s="93">
        <v>0</v>
      </c>
      <c r="AP103" s="93">
        <v>0</v>
      </c>
      <c r="AQ103" s="93">
        <v>0</v>
      </c>
      <c r="AR103" s="93">
        <v>0</v>
      </c>
      <c r="AS103" s="93">
        <v>0</v>
      </c>
      <c r="AT103" s="93">
        <v>0</v>
      </c>
      <c r="AU103" s="93">
        <v>0</v>
      </c>
      <c r="AV103" s="93">
        <v>0</v>
      </c>
      <c r="AW103" s="93">
        <v>0</v>
      </c>
      <c r="AX103" s="93">
        <v>0</v>
      </c>
      <c r="AY103" s="93">
        <v>0</v>
      </c>
      <c r="AZ103" s="93">
        <v>0</v>
      </c>
      <c r="BA103" s="93">
        <v>0</v>
      </c>
      <c r="BB103" s="93">
        <v>0</v>
      </c>
      <c r="BC103" s="93">
        <v>0</v>
      </c>
      <c r="BD103" s="93">
        <v>0</v>
      </c>
      <c r="BE103" s="93">
        <v>0</v>
      </c>
      <c r="BF103" s="93">
        <v>0</v>
      </c>
      <c r="BG103" s="93">
        <v>0</v>
      </c>
      <c r="BH103" s="141">
        <v>0</v>
      </c>
    </row>
    <row r="105" spans="33:60">
      <c r="AG105" s="193" t="s">
        <v>109</v>
      </c>
      <c r="AI105" s="193" t="s">
        <v>3</v>
      </c>
    </row>
    <row r="106" spans="33:60">
      <c r="AH106" s="206">
        <v>32</v>
      </c>
      <c r="AI106" s="206">
        <v>31</v>
      </c>
      <c r="AJ106" s="206">
        <v>30</v>
      </c>
      <c r="AK106" s="206">
        <v>29</v>
      </c>
      <c r="AL106" s="206">
        <v>28</v>
      </c>
      <c r="AM106" s="206">
        <v>27</v>
      </c>
      <c r="AN106" s="206">
        <v>26</v>
      </c>
      <c r="AO106" s="206">
        <v>25</v>
      </c>
      <c r="AP106" s="206">
        <v>24</v>
      </c>
      <c r="AQ106" s="206">
        <v>23</v>
      </c>
      <c r="AR106" s="206">
        <v>22</v>
      </c>
      <c r="AS106" s="206">
        <v>21</v>
      </c>
      <c r="AT106" s="206">
        <v>20</v>
      </c>
      <c r="AU106" s="206">
        <v>19</v>
      </c>
      <c r="AV106" s="206">
        <v>18</v>
      </c>
      <c r="AW106" s="206">
        <v>17</v>
      </c>
      <c r="AX106" s="206">
        <v>16</v>
      </c>
      <c r="AY106" s="206">
        <v>15</v>
      </c>
      <c r="AZ106" s="206">
        <v>14</v>
      </c>
      <c r="BA106" s="206">
        <v>13</v>
      </c>
      <c r="BB106" s="206">
        <v>12</v>
      </c>
      <c r="BC106" s="206">
        <v>11</v>
      </c>
      <c r="BD106" s="206">
        <v>10</v>
      </c>
      <c r="BE106" s="206">
        <v>9</v>
      </c>
      <c r="BF106" s="206">
        <v>8</v>
      </c>
      <c r="BG106" s="206">
        <v>7</v>
      </c>
      <c r="BH106" s="206">
        <v>6</v>
      </c>
    </row>
    <row r="107" spans="33:60">
      <c r="AH107" s="93">
        <v>1</v>
      </c>
      <c r="AI107" s="93">
        <v>2</v>
      </c>
      <c r="AJ107" s="93">
        <v>3</v>
      </c>
      <c r="AK107" s="93">
        <v>4</v>
      </c>
      <c r="AL107" s="93">
        <v>5</v>
      </c>
      <c r="AM107" s="93">
        <v>6</v>
      </c>
      <c r="AN107" s="93">
        <v>7</v>
      </c>
      <c r="AO107" s="93">
        <v>8</v>
      </c>
      <c r="AP107" s="93">
        <v>9</v>
      </c>
      <c r="AQ107" s="93">
        <v>10</v>
      </c>
      <c r="AR107" s="93">
        <v>11</v>
      </c>
      <c r="AS107" s="93">
        <v>12</v>
      </c>
      <c r="AT107" s="93">
        <v>13</v>
      </c>
      <c r="AU107" s="93">
        <v>14</v>
      </c>
      <c r="AV107" s="93">
        <v>15</v>
      </c>
      <c r="AW107" s="93">
        <v>16</v>
      </c>
      <c r="AX107" s="93">
        <v>17</v>
      </c>
      <c r="AY107" s="93">
        <v>18</v>
      </c>
      <c r="AZ107" s="93">
        <v>19</v>
      </c>
      <c r="BA107" s="93">
        <v>20</v>
      </c>
      <c r="BB107" s="93">
        <v>21</v>
      </c>
      <c r="BC107" s="93">
        <v>22</v>
      </c>
      <c r="BD107" s="93">
        <v>23</v>
      </c>
      <c r="BE107" s="93">
        <v>24</v>
      </c>
      <c r="BF107" s="93">
        <v>25</v>
      </c>
      <c r="BG107" s="93">
        <v>26</v>
      </c>
      <c r="BH107" s="93">
        <v>27</v>
      </c>
    </row>
    <row r="108" spans="33:60">
      <c r="AG108" s="206">
        <v>1</v>
      </c>
      <c r="AH108" s="213">
        <v>3</v>
      </c>
      <c r="AI108" s="214">
        <v>3</v>
      </c>
      <c r="AJ108" s="214">
        <v>1</v>
      </c>
      <c r="AK108" s="214">
        <v>1</v>
      </c>
      <c r="AL108" s="214">
        <v>3</v>
      </c>
      <c r="AM108" s="214">
        <v>3</v>
      </c>
      <c r="AN108" s="214">
        <v>1</v>
      </c>
      <c r="AO108" s="214">
        <v>1</v>
      </c>
      <c r="AP108" s="214">
        <v>3</v>
      </c>
      <c r="AQ108" s="214">
        <v>3</v>
      </c>
      <c r="AR108" s="214">
        <v>1</v>
      </c>
      <c r="AS108" s="214">
        <v>1</v>
      </c>
      <c r="AT108" s="214">
        <v>3</v>
      </c>
      <c r="AU108" s="214">
        <v>3</v>
      </c>
      <c r="AV108" s="214">
        <v>1</v>
      </c>
      <c r="AW108" s="214">
        <v>1</v>
      </c>
      <c r="AX108" s="214">
        <v>3</v>
      </c>
      <c r="AY108" s="214">
        <v>3</v>
      </c>
      <c r="AZ108" s="214">
        <v>1</v>
      </c>
      <c r="BA108" s="214">
        <v>1</v>
      </c>
      <c r="BB108" s="214">
        <v>3</v>
      </c>
      <c r="BC108" s="214">
        <v>3</v>
      </c>
      <c r="BD108" s="214">
        <v>1</v>
      </c>
      <c r="BE108" s="214">
        <v>1</v>
      </c>
      <c r="BF108" s="214">
        <v>3</v>
      </c>
      <c r="BG108" s="214">
        <v>3</v>
      </c>
      <c r="BH108" s="215">
        <v>1</v>
      </c>
    </row>
    <row r="109" spans="33:60">
      <c r="AG109" s="206">
        <v>2</v>
      </c>
      <c r="AH109" s="213">
        <v>4</v>
      </c>
      <c r="AI109" s="214">
        <v>4</v>
      </c>
      <c r="AJ109" s="214">
        <v>3</v>
      </c>
      <c r="AK109" s="214">
        <v>3</v>
      </c>
      <c r="AL109" s="214">
        <v>4</v>
      </c>
      <c r="AM109" s="214">
        <v>4</v>
      </c>
      <c r="AN109" s="214">
        <v>3</v>
      </c>
      <c r="AO109" s="214">
        <v>3</v>
      </c>
      <c r="AP109" s="214">
        <v>4</v>
      </c>
      <c r="AQ109" s="214">
        <v>4</v>
      </c>
      <c r="AR109" s="214">
        <v>3</v>
      </c>
      <c r="AS109" s="214">
        <v>3</v>
      </c>
      <c r="AT109" s="214">
        <v>4</v>
      </c>
      <c r="AU109" s="214">
        <v>4</v>
      </c>
      <c r="AV109" s="214">
        <v>3</v>
      </c>
      <c r="AW109" s="214">
        <v>3</v>
      </c>
      <c r="AX109" s="214">
        <v>4</v>
      </c>
      <c r="AY109" s="214">
        <v>4</v>
      </c>
      <c r="AZ109" s="214">
        <v>3</v>
      </c>
      <c r="BA109" s="214">
        <v>3</v>
      </c>
      <c r="BB109" s="214">
        <v>5</v>
      </c>
      <c r="BC109" s="214">
        <v>5</v>
      </c>
      <c r="BD109" s="214">
        <v>3</v>
      </c>
      <c r="BE109" s="214">
        <v>3</v>
      </c>
      <c r="BF109" s="214">
        <v>4</v>
      </c>
      <c r="BG109" s="214">
        <v>4</v>
      </c>
      <c r="BH109" s="215">
        <v>4</v>
      </c>
    </row>
    <row r="110" spans="33:60">
      <c r="AG110" s="206">
        <v>3</v>
      </c>
      <c r="AH110" s="213">
        <v>7</v>
      </c>
      <c r="AI110" s="214">
        <v>7</v>
      </c>
      <c r="AJ110" s="214">
        <v>5</v>
      </c>
      <c r="AK110" s="214">
        <v>5</v>
      </c>
      <c r="AL110" s="214">
        <v>7</v>
      </c>
      <c r="AM110" s="214">
        <v>7</v>
      </c>
      <c r="AN110" s="214">
        <v>5</v>
      </c>
      <c r="AO110" s="214">
        <v>5</v>
      </c>
      <c r="AP110" s="214">
        <v>7</v>
      </c>
      <c r="AQ110" s="214">
        <v>7</v>
      </c>
      <c r="AR110" s="214">
        <v>5</v>
      </c>
      <c r="AS110" s="214">
        <v>5</v>
      </c>
      <c r="AT110" s="214">
        <v>7</v>
      </c>
      <c r="AU110" s="214">
        <v>7</v>
      </c>
      <c r="AV110" s="214">
        <v>5</v>
      </c>
      <c r="AW110" s="214">
        <v>5</v>
      </c>
      <c r="AX110" s="214">
        <v>7</v>
      </c>
      <c r="AY110" s="214">
        <v>7</v>
      </c>
      <c r="AZ110" s="214">
        <v>5</v>
      </c>
      <c r="BA110" s="214">
        <v>5</v>
      </c>
      <c r="BB110" s="214">
        <v>6</v>
      </c>
      <c r="BC110" s="214">
        <v>6</v>
      </c>
      <c r="BD110" s="214">
        <v>6</v>
      </c>
      <c r="BE110" s="214">
        <v>8</v>
      </c>
      <c r="BF110" s="214">
        <v>7</v>
      </c>
      <c r="BG110" s="214">
        <v>5</v>
      </c>
      <c r="BH110" s="215">
        <v>0</v>
      </c>
    </row>
    <row r="111" spans="33:60">
      <c r="AG111" s="206">
        <v>4</v>
      </c>
      <c r="AH111" s="213">
        <v>8</v>
      </c>
      <c r="AI111" s="214">
        <v>8</v>
      </c>
      <c r="AJ111" s="214">
        <v>7</v>
      </c>
      <c r="AK111" s="214">
        <v>7</v>
      </c>
      <c r="AL111" s="214">
        <v>8</v>
      </c>
      <c r="AM111" s="214">
        <v>8</v>
      </c>
      <c r="AN111" s="214">
        <v>7</v>
      </c>
      <c r="AO111" s="214">
        <v>7</v>
      </c>
      <c r="AP111" s="214">
        <v>9</v>
      </c>
      <c r="AQ111" s="214">
        <v>9</v>
      </c>
      <c r="AR111" s="214">
        <v>7</v>
      </c>
      <c r="AS111" s="214">
        <v>7</v>
      </c>
      <c r="AT111" s="214">
        <v>9</v>
      </c>
      <c r="AU111" s="214">
        <v>9</v>
      </c>
      <c r="AV111" s="214">
        <v>7</v>
      </c>
      <c r="AW111" s="214">
        <v>7</v>
      </c>
      <c r="AX111" s="214">
        <v>8</v>
      </c>
      <c r="AY111" s="214">
        <v>8</v>
      </c>
      <c r="AZ111" s="214">
        <v>8</v>
      </c>
      <c r="BA111" s="214">
        <v>10</v>
      </c>
      <c r="BB111" s="214">
        <v>9</v>
      </c>
      <c r="BC111" s="214">
        <v>7</v>
      </c>
      <c r="BD111" s="214">
        <v>8</v>
      </c>
      <c r="BE111" s="214">
        <v>9</v>
      </c>
      <c r="BF111" s="214">
        <v>8</v>
      </c>
      <c r="BG111" s="214">
        <v>0</v>
      </c>
      <c r="BH111" s="215">
        <v>0</v>
      </c>
    </row>
    <row r="112" spans="33:60">
      <c r="AG112" s="206">
        <v>5</v>
      </c>
      <c r="AH112" s="213">
        <v>11</v>
      </c>
      <c r="AI112" s="214">
        <v>11</v>
      </c>
      <c r="AJ112" s="214">
        <v>9</v>
      </c>
      <c r="AK112" s="214">
        <v>9</v>
      </c>
      <c r="AL112" s="214">
        <v>11</v>
      </c>
      <c r="AM112" s="214">
        <v>11</v>
      </c>
      <c r="AN112" s="214">
        <v>9</v>
      </c>
      <c r="AO112" s="214">
        <v>9</v>
      </c>
      <c r="AP112" s="214">
        <v>11</v>
      </c>
      <c r="AQ112" s="214">
        <v>11</v>
      </c>
      <c r="AR112" s="214">
        <v>9</v>
      </c>
      <c r="AS112" s="214">
        <v>9</v>
      </c>
      <c r="AT112" s="214">
        <v>10</v>
      </c>
      <c r="AU112" s="214">
        <v>10</v>
      </c>
      <c r="AV112" s="214">
        <v>10</v>
      </c>
      <c r="AW112" s="214">
        <v>12</v>
      </c>
      <c r="AX112" s="214">
        <v>11</v>
      </c>
      <c r="AY112" s="214">
        <v>9</v>
      </c>
      <c r="AZ112" s="214">
        <v>10</v>
      </c>
      <c r="BA112" s="214">
        <v>12</v>
      </c>
      <c r="BB112" s="214">
        <v>11</v>
      </c>
      <c r="BC112" s="214">
        <v>9</v>
      </c>
      <c r="BD112" s="214">
        <v>0</v>
      </c>
      <c r="BE112" s="214">
        <v>0</v>
      </c>
      <c r="BF112" s="214">
        <v>0</v>
      </c>
      <c r="BG112" s="214">
        <v>0</v>
      </c>
      <c r="BH112" s="215">
        <v>0</v>
      </c>
    </row>
    <row r="113" spans="33:60">
      <c r="AG113" s="206">
        <v>6</v>
      </c>
      <c r="AH113" s="213">
        <v>12</v>
      </c>
      <c r="AI113" s="214">
        <v>12</v>
      </c>
      <c r="AJ113" s="214">
        <v>11</v>
      </c>
      <c r="AK113" s="214">
        <v>11</v>
      </c>
      <c r="AL113" s="214">
        <v>13</v>
      </c>
      <c r="AM113" s="214">
        <v>13</v>
      </c>
      <c r="AN113" s="214">
        <v>11</v>
      </c>
      <c r="AO113" s="214">
        <v>11</v>
      </c>
      <c r="AP113" s="214">
        <v>12</v>
      </c>
      <c r="AQ113" s="214">
        <v>12</v>
      </c>
      <c r="AR113" s="214">
        <v>12</v>
      </c>
      <c r="AS113" s="214">
        <v>14</v>
      </c>
      <c r="AT113" s="214">
        <v>13</v>
      </c>
      <c r="AU113" s="214">
        <v>11</v>
      </c>
      <c r="AV113" s="214">
        <v>12</v>
      </c>
      <c r="AW113" s="214">
        <v>13</v>
      </c>
      <c r="AX113" s="214">
        <v>12</v>
      </c>
      <c r="AY113" s="214">
        <v>11</v>
      </c>
      <c r="AZ113" s="214">
        <v>12</v>
      </c>
      <c r="BA113" s="214">
        <v>13</v>
      </c>
      <c r="BB113" s="214">
        <v>12</v>
      </c>
      <c r="BC113" s="214">
        <v>0</v>
      </c>
      <c r="BD113" s="214">
        <v>0</v>
      </c>
      <c r="BE113" s="214">
        <v>0</v>
      </c>
      <c r="BF113" s="214">
        <v>0</v>
      </c>
      <c r="BG113" s="214">
        <v>0</v>
      </c>
      <c r="BH113" s="215">
        <v>0</v>
      </c>
    </row>
    <row r="114" spans="33:60">
      <c r="AG114" s="206">
        <v>7</v>
      </c>
      <c r="AH114" s="213">
        <v>15</v>
      </c>
      <c r="AI114" s="214">
        <v>15</v>
      </c>
      <c r="AJ114" s="214">
        <v>13</v>
      </c>
      <c r="AK114" s="214">
        <v>13</v>
      </c>
      <c r="AL114" s="214">
        <v>14</v>
      </c>
      <c r="AM114" s="214">
        <v>14</v>
      </c>
      <c r="AN114" s="214">
        <v>14</v>
      </c>
      <c r="AO114" s="214">
        <v>16</v>
      </c>
      <c r="AP114" s="214">
        <v>15</v>
      </c>
      <c r="AQ114" s="214">
        <v>13</v>
      </c>
      <c r="AR114" s="214">
        <v>14</v>
      </c>
      <c r="AS114" s="214">
        <v>15</v>
      </c>
      <c r="AT114" s="214">
        <v>14</v>
      </c>
      <c r="AU114" s="214">
        <v>13</v>
      </c>
      <c r="AV114" s="214">
        <v>14</v>
      </c>
      <c r="AW114" s="214">
        <v>16</v>
      </c>
      <c r="AX114" s="214">
        <v>15</v>
      </c>
      <c r="AY114" s="214">
        <v>13</v>
      </c>
      <c r="AZ114" s="214">
        <v>0</v>
      </c>
      <c r="BA114" s="214">
        <v>0</v>
      </c>
      <c r="BB114" s="214">
        <v>0</v>
      </c>
      <c r="BC114" s="214">
        <v>0</v>
      </c>
      <c r="BD114" s="214">
        <v>0</v>
      </c>
      <c r="BE114" s="214">
        <v>0</v>
      </c>
      <c r="BF114" s="214">
        <v>0</v>
      </c>
      <c r="BG114" s="214">
        <v>0</v>
      </c>
      <c r="BH114" s="215">
        <v>0</v>
      </c>
    </row>
    <row r="115" spans="33:60">
      <c r="AG115" s="206">
        <v>8</v>
      </c>
      <c r="AH115" s="213">
        <v>16</v>
      </c>
      <c r="AI115" s="214">
        <v>16</v>
      </c>
      <c r="AJ115" s="214">
        <v>16</v>
      </c>
      <c r="AK115" s="214">
        <v>18</v>
      </c>
      <c r="AL115" s="214">
        <v>17</v>
      </c>
      <c r="AM115" s="214">
        <v>15</v>
      </c>
      <c r="AN115" s="214">
        <v>16</v>
      </c>
      <c r="AO115" s="214">
        <v>17</v>
      </c>
      <c r="AP115" s="214">
        <v>16</v>
      </c>
      <c r="AQ115" s="214">
        <v>15</v>
      </c>
      <c r="AR115" s="214">
        <v>16</v>
      </c>
      <c r="AS115" s="214">
        <v>18</v>
      </c>
      <c r="AT115" s="214">
        <v>17</v>
      </c>
      <c r="AU115" s="214">
        <v>15</v>
      </c>
      <c r="AV115" s="214">
        <v>16</v>
      </c>
      <c r="AW115" s="214">
        <v>18</v>
      </c>
      <c r="AX115" s="214">
        <v>16</v>
      </c>
      <c r="AY115" s="214">
        <v>0</v>
      </c>
      <c r="AZ115" s="214">
        <v>0</v>
      </c>
      <c r="BA115" s="214">
        <v>0</v>
      </c>
      <c r="BB115" s="214">
        <v>0</v>
      </c>
      <c r="BC115" s="214">
        <v>0</v>
      </c>
      <c r="BD115" s="214">
        <v>0</v>
      </c>
      <c r="BE115" s="214">
        <v>0</v>
      </c>
      <c r="BF115" s="214">
        <v>0</v>
      </c>
      <c r="BG115" s="214">
        <v>0</v>
      </c>
      <c r="BH115" s="215">
        <v>0</v>
      </c>
    </row>
    <row r="116" spans="33:60">
      <c r="AG116" s="206">
        <v>9</v>
      </c>
      <c r="AH116" s="213">
        <v>19</v>
      </c>
      <c r="AI116" s="214">
        <v>17</v>
      </c>
      <c r="AJ116" s="214">
        <v>18</v>
      </c>
      <c r="AK116" s="214">
        <v>19</v>
      </c>
      <c r="AL116" s="214">
        <v>18</v>
      </c>
      <c r="AM116" s="214">
        <v>17</v>
      </c>
      <c r="AN116" s="214">
        <v>18</v>
      </c>
      <c r="AO116" s="214">
        <v>20</v>
      </c>
      <c r="AP116" s="214">
        <v>19</v>
      </c>
      <c r="AQ116" s="214">
        <v>17</v>
      </c>
      <c r="AR116" s="214">
        <v>18</v>
      </c>
      <c r="AS116" s="214">
        <v>20</v>
      </c>
      <c r="AT116" s="214">
        <v>19</v>
      </c>
      <c r="AU116" s="214">
        <v>17</v>
      </c>
      <c r="AV116" s="214">
        <v>0</v>
      </c>
      <c r="AW116" s="214">
        <v>0</v>
      </c>
      <c r="AX116" s="214">
        <v>0</v>
      </c>
      <c r="AY116" s="214">
        <v>0</v>
      </c>
      <c r="AZ116" s="214">
        <v>0</v>
      </c>
      <c r="BA116" s="214">
        <v>0</v>
      </c>
      <c r="BB116" s="214">
        <v>0</v>
      </c>
      <c r="BC116" s="214">
        <v>0</v>
      </c>
      <c r="BD116" s="214">
        <v>0</v>
      </c>
      <c r="BE116" s="214">
        <v>0</v>
      </c>
      <c r="BF116" s="214">
        <v>0</v>
      </c>
      <c r="BG116" s="214">
        <v>0</v>
      </c>
      <c r="BH116" s="215">
        <v>0</v>
      </c>
    </row>
    <row r="117" spans="33:60">
      <c r="AG117" s="206">
        <v>10</v>
      </c>
      <c r="AH117" s="213">
        <v>20</v>
      </c>
      <c r="AI117" s="214">
        <v>19</v>
      </c>
      <c r="AJ117" s="214">
        <v>20</v>
      </c>
      <c r="AK117" s="214">
        <v>22</v>
      </c>
      <c r="AL117" s="214">
        <v>21</v>
      </c>
      <c r="AM117" s="214">
        <v>19</v>
      </c>
      <c r="AN117" s="214">
        <v>20</v>
      </c>
      <c r="AO117" s="214">
        <v>21</v>
      </c>
      <c r="AP117" s="214">
        <v>20</v>
      </c>
      <c r="AQ117" s="214">
        <v>19</v>
      </c>
      <c r="AR117" s="214">
        <v>20</v>
      </c>
      <c r="AS117" s="214">
        <v>21</v>
      </c>
      <c r="AT117" s="214">
        <v>20</v>
      </c>
      <c r="AU117" s="214">
        <v>0</v>
      </c>
      <c r="AV117" s="214">
        <v>0</v>
      </c>
      <c r="AW117" s="214">
        <v>0</v>
      </c>
      <c r="AX117" s="214">
        <v>0</v>
      </c>
      <c r="AY117" s="214">
        <v>0</v>
      </c>
      <c r="AZ117" s="214">
        <v>0</v>
      </c>
      <c r="BA117" s="214">
        <v>0</v>
      </c>
      <c r="BB117" s="214">
        <v>0</v>
      </c>
      <c r="BC117" s="214">
        <v>0</v>
      </c>
      <c r="BD117" s="214">
        <v>0</v>
      </c>
      <c r="BE117" s="214">
        <v>0</v>
      </c>
      <c r="BF117" s="214">
        <v>0</v>
      </c>
      <c r="BG117" s="214">
        <v>0</v>
      </c>
      <c r="BH117" s="215">
        <v>0</v>
      </c>
    </row>
    <row r="118" spans="33:60">
      <c r="AG118" s="206">
        <v>11</v>
      </c>
      <c r="AH118" s="213">
        <v>23</v>
      </c>
      <c r="AI118" s="214">
        <v>21</v>
      </c>
      <c r="AJ118" s="214">
        <v>22</v>
      </c>
      <c r="AK118" s="214">
        <v>23</v>
      </c>
      <c r="AL118" s="214">
        <v>22</v>
      </c>
      <c r="AM118" s="214">
        <v>21</v>
      </c>
      <c r="AN118" s="214">
        <v>22</v>
      </c>
      <c r="AO118" s="214">
        <v>24</v>
      </c>
      <c r="AP118" s="214">
        <v>23</v>
      </c>
      <c r="AQ118" s="214">
        <v>21</v>
      </c>
      <c r="AR118" s="214">
        <v>0</v>
      </c>
      <c r="AS118" s="214">
        <v>0</v>
      </c>
      <c r="AT118" s="214">
        <v>0</v>
      </c>
      <c r="AU118" s="214">
        <v>0</v>
      </c>
      <c r="AV118" s="214">
        <v>0</v>
      </c>
      <c r="AW118" s="214">
        <v>0</v>
      </c>
      <c r="AX118" s="214">
        <v>0</v>
      </c>
      <c r="AY118" s="214">
        <v>0</v>
      </c>
      <c r="AZ118" s="214">
        <v>0</v>
      </c>
      <c r="BA118" s="214">
        <v>0</v>
      </c>
      <c r="BB118" s="214">
        <v>0</v>
      </c>
      <c r="BC118" s="214">
        <v>0</v>
      </c>
      <c r="BD118" s="214">
        <v>0</v>
      </c>
      <c r="BE118" s="214">
        <v>0</v>
      </c>
      <c r="BF118" s="214">
        <v>0</v>
      </c>
      <c r="BG118" s="214">
        <v>0</v>
      </c>
      <c r="BH118" s="215">
        <v>0</v>
      </c>
    </row>
    <row r="119" spans="33:60">
      <c r="AG119" s="206">
        <v>12</v>
      </c>
      <c r="AH119" s="213">
        <v>24</v>
      </c>
      <c r="AI119" s="214">
        <v>23</v>
      </c>
      <c r="AJ119" s="214">
        <v>24</v>
      </c>
      <c r="AK119" s="214">
        <v>26</v>
      </c>
      <c r="AL119" s="214">
        <v>25</v>
      </c>
      <c r="AM119" s="214">
        <v>23</v>
      </c>
      <c r="AN119" s="214">
        <v>24</v>
      </c>
      <c r="AO119" s="214">
        <v>25</v>
      </c>
      <c r="AP119" s="214">
        <v>24</v>
      </c>
      <c r="AQ119" s="214">
        <v>0</v>
      </c>
      <c r="AR119" s="214">
        <v>0</v>
      </c>
      <c r="AS119" s="214">
        <v>0</v>
      </c>
      <c r="AT119" s="214">
        <v>0</v>
      </c>
      <c r="AU119" s="214">
        <v>0</v>
      </c>
      <c r="AV119" s="214">
        <v>0</v>
      </c>
      <c r="AW119" s="214">
        <v>0</v>
      </c>
      <c r="AX119" s="214">
        <v>0</v>
      </c>
      <c r="AY119" s="214">
        <v>0</v>
      </c>
      <c r="AZ119" s="214">
        <v>0</v>
      </c>
      <c r="BA119" s="214">
        <v>0</v>
      </c>
      <c r="BB119" s="214">
        <v>0</v>
      </c>
      <c r="BC119" s="214">
        <v>0</v>
      </c>
      <c r="BD119" s="214">
        <v>0</v>
      </c>
      <c r="BE119" s="214">
        <v>0</v>
      </c>
      <c r="BF119" s="214">
        <v>0</v>
      </c>
      <c r="BG119" s="214">
        <v>0</v>
      </c>
      <c r="BH119" s="215">
        <v>0</v>
      </c>
    </row>
    <row r="120" spans="33:60">
      <c r="AG120" s="206">
        <v>13</v>
      </c>
      <c r="AH120" s="213">
        <v>27</v>
      </c>
      <c r="AI120" s="214">
        <v>25</v>
      </c>
      <c r="AJ120" s="214">
        <v>26</v>
      </c>
      <c r="AK120" s="214">
        <v>28</v>
      </c>
      <c r="AL120" s="214">
        <v>27</v>
      </c>
      <c r="AM120" s="214">
        <v>25</v>
      </c>
      <c r="AN120" s="214">
        <v>0</v>
      </c>
      <c r="AO120" s="214">
        <v>0</v>
      </c>
      <c r="AP120" s="214">
        <v>0</v>
      </c>
      <c r="AQ120" s="214">
        <v>0</v>
      </c>
      <c r="AR120" s="214">
        <v>0</v>
      </c>
      <c r="AS120" s="214">
        <v>0</v>
      </c>
      <c r="AT120" s="214">
        <v>0</v>
      </c>
      <c r="AU120" s="214">
        <v>0</v>
      </c>
      <c r="AV120" s="214">
        <v>0</v>
      </c>
      <c r="AW120" s="214">
        <v>0</v>
      </c>
      <c r="AX120" s="214">
        <v>0</v>
      </c>
      <c r="AY120" s="214">
        <v>0</v>
      </c>
      <c r="AZ120" s="214">
        <v>0</v>
      </c>
      <c r="BA120" s="214">
        <v>0</v>
      </c>
      <c r="BB120" s="214">
        <v>0</v>
      </c>
      <c r="BC120" s="214">
        <v>0</v>
      </c>
      <c r="BD120" s="214">
        <v>0</v>
      </c>
      <c r="BE120" s="214">
        <v>0</v>
      </c>
      <c r="BF120" s="214">
        <v>0</v>
      </c>
      <c r="BG120" s="214">
        <v>0</v>
      </c>
      <c r="BH120" s="215">
        <v>0</v>
      </c>
    </row>
    <row r="121" spans="33:60">
      <c r="AG121" s="206">
        <v>14</v>
      </c>
      <c r="AH121" s="213">
        <v>28</v>
      </c>
      <c r="AI121" s="214">
        <v>27</v>
      </c>
      <c r="AJ121" s="214">
        <v>28</v>
      </c>
      <c r="AK121" s="214">
        <v>29</v>
      </c>
      <c r="AL121" s="214">
        <v>28</v>
      </c>
      <c r="AM121" s="214">
        <v>0</v>
      </c>
      <c r="AN121" s="214">
        <v>0</v>
      </c>
      <c r="AO121" s="214">
        <v>0</v>
      </c>
      <c r="AP121" s="214">
        <v>0</v>
      </c>
      <c r="AQ121" s="214">
        <v>0</v>
      </c>
      <c r="AR121" s="214">
        <v>0</v>
      </c>
      <c r="AS121" s="214">
        <v>0</v>
      </c>
      <c r="AT121" s="214">
        <v>0</v>
      </c>
      <c r="AU121" s="214">
        <v>0</v>
      </c>
      <c r="AV121" s="214">
        <v>0</v>
      </c>
      <c r="AW121" s="214">
        <v>0</v>
      </c>
      <c r="AX121" s="214">
        <v>0</v>
      </c>
      <c r="AY121" s="214">
        <v>0</v>
      </c>
      <c r="AZ121" s="214">
        <v>0</v>
      </c>
      <c r="BA121" s="214">
        <v>0</v>
      </c>
      <c r="BB121" s="214">
        <v>0</v>
      </c>
      <c r="BC121" s="214">
        <v>0</v>
      </c>
      <c r="BD121" s="214">
        <v>0</v>
      </c>
      <c r="BE121" s="214">
        <v>0</v>
      </c>
      <c r="BF121" s="214">
        <v>0</v>
      </c>
      <c r="BG121" s="214">
        <v>0</v>
      </c>
      <c r="BH121" s="215">
        <v>0</v>
      </c>
    </row>
    <row r="122" spans="33:60">
      <c r="AG122" s="206">
        <v>15</v>
      </c>
      <c r="AH122" s="213">
        <v>31</v>
      </c>
      <c r="AI122" s="214">
        <v>29</v>
      </c>
      <c r="AJ122" s="214">
        <v>0</v>
      </c>
      <c r="AK122" s="214">
        <v>0</v>
      </c>
      <c r="AL122" s="214">
        <v>0</v>
      </c>
      <c r="AM122" s="214">
        <v>0</v>
      </c>
      <c r="AN122" s="214">
        <v>0</v>
      </c>
      <c r="AO122" s="214">
        <v>0</v>
      </c>
      <c r="AP122" s="214">
        <v>0</v>
      </c>
      <c r="AQ122" s="214">
        <v>0</v>
      </c>
      <c r="AR122" s="214">
        <v>0</v>
      </c>
      <c r="AS122" s="214">
        <v>0</v>
      </c>
      <c r="AT122" s="214">
        <v>0</v>
      </c>
      <c r="AU122" s="214">
        <v>0</v>
      </c>
      <c r="AV122" s="214">
        <v>0</v>
      </c>
      <c r="AW122" s="214">
        <v>0</v>
      </c>
      <c r="AX122" s="214">
        <v>0</v>
      </c>
      <c r="AY122" s="214">
        <v>0</v>
      </c>
      <c r="AZ122" s="214">
        <v>0</v>
      </c>
      <c r="BA122" s="214">
        <v>0</v>
      </c>
      <c r="BB122" s="214">
        <v>0</v>
      </c>
      <c r="BC122" s="214">
        <v>0</v>
      </c>
      <c r="BD122" s="214">
        <v>0</v>
      </c>
      <c r="BE122" s="214">
        <v>0</v>
      </c>
      <c r="BF122" s="214">
        <v>0</v>
      </c>
      <c r="BG122" s="214">
        <v>0</v>
      </c>
      <c r="BH122" s="215">
        <v>0</v>
      </c>
    </row>
    <row r="123" spans="33:60">
      <c r="AG123" s="206">
        <v>16</v>
      </c>
      <c r="AH123" s="140">
        <v>32</v>
      </c>
      <c r="AI123" s="93">
        <v>0</v>
      </c>
      <c r="AJ123" s="93">
        <v>0</v>
      </c>
      <c r="AK123" s="93">
        <v>0</v>
      </c>
      <c r="AL123" s="93">
        <v>0</v>
      </c>
      <c r="AM123" s="93">
        <v>0</v>
      </c>
      <c r="AN123" s="93"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0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3">
        <v>0</v>
      </c>
      <c r="BB123" s="93">
        <v>0</v>
      </c>
      <c r="BC123" s="93">
        <v>0</v>
      </c>
      <c r="BD123" s="93">
        <v>0</v>
      </c>
      <c r="BE123" s="93">
        <v>0</v>
      </c>
      <c r="BF123" s="93">
        <v>0</v>
      </c>
      <c r="BG123" s="93">
        <v>0</v>
      </c>
      <c r="BH123" s="141">
        <v>0</v>
      </c>
    </row>
    <row r="124" spans="33:60">
      <c r="AY124" s="212"/>
    </row>
    <row r="125" spans="33:60" ht="13.5" thickBot="1"/>
    <row r="126" spans="33:60" ht="13.5" thickBot="1">
      <c r="AG126" s="193" t="s">
        <v>107</v>
      </c>
      <c r="AK126" s="127">
        <v>9</v>
      </c>
      <c r="AN126" s="158">
        <v>24</v>
      </c>
    </row>
    <row r="128" spans="33:60">
      <c r="AI128" s="275" t="s">
        <v>108</v>
      </c>
      <c r="AJ128" s="275"/>
      <c r="AM128" s="275" t="s">
        <v>109</v>
      </c>
      <c r="AN128" s="275"/>
    </row>
    <row r="129" spans="20:40">
      <c r="T129" s="192"/>
      <c r="U129" s="93"/>
      <c r="V129" s="93"/>
      <c r="W129" s="93"/>
      <c r="X129" s="192"/>
      <c r="Y129" s="93"/>
    </row>
    <row r="130" spans="20:40">
      <c r="T130" s="195"/>
      <c r="U130" s="217"/>
      <c r="V130" s="217"/>
      <c r="W130" s="217"/>
      <c r="X130" s="195"/>
      <c r="Y130" s="217"/>
      <c r="AG130" s="212">
        <v>1</v>
      </c>
      <c r="AI130" s="212">
        <v>1</v>
      </c>
      <c r="AJ130" s="212">
        <v>2</v>
      </c>
      <c r="AM130" s="158">
        <v>5</v>
      </c>
      <c r="AN130" s="158">
        <v>1</v>
      </c>
    </row>
    <row r="131" spans="20:40">
      <c r="AG131" s="212">
        <v>2</v>
      </c>
      <c r="AI131" s="220">
        <v>3</v>
      </c>
      <c r="AJ131" s="220">
        <v>4</v>
      </c>
      <c r="AM131" s="220">
        <v>2</v>
      </c>
      <c r="AN131" s="220">
        <v>3</v>
      </c>
    </row>
    <row r="132" spans="20:40">
      <c r="AG132" s="212">
        <v>3</v>
      </c>
      <c r="AI132" s="220">
        <v>6</v>
      </c>
      <c r="AJ132" s="220">
        <v>7</v>
      </c>
      <c r="AM132" s="220">
        <v>6</v>
      </c>
      <c r="AN132" s="220">
        <v>8</v>
      </c>
    </row>
    <row r="133" spans="20:40">
      <c r="AG133" s="212">
        <v>4</v>
      </c>
      <c r="AI133" s="220">
        <v>8</v>
      </c>
      <c r="AJ133" s="220">
        <v>9</v>
      </c>
      <c r="AM133" s="220">
        <v>7</v>
      </c>
      <c r="AN133" s="220">
        <v>9</v>
      </c>
    </row>
    <row r="134" spans="20:40">
      <c r="AG134" s="212">
        <v>5</v>
      </c>
      <c r="AI134" s="220">
        <v>0</v>
      </c>
      <c r="AJ134" s="220">
        <v>0</v>
      </c>
      <c r="AM134" s="220">
        <v>0</v>
      </c>
      <c r="AN134" s="220">
        <v>0</v>
      </c>
    </row>
    <row r="135" spans="20:40">
      <c r="AG135" s="212">
        <v>6</v>
      </c>
      <c r="AI135" s="220">
        <v>0</v>
      </c>
      <c r="AJ135" s="220">
        <v>0</v>
      </c>
      <c r="AM135" s="220">
        <v>0</v>
      </c>
      <c r="AN135" s="220">
        <v>0</v>
      </c>
    </row>
    <row r="136" spans="20:40">
      <c r="AG136" s="212">
        <v>7</v>
      </c>
      <c r="AI136" s="220">
        <v>0</v>
      </c>
      <c r="AJ136" s="220">
        <v>0</v>
      </c>
      <c r="AM136" s="220">
        <v>0</v>
      </c>
      <c r="AN136" s="220">
        <v>0</v>
      </c>
    </row>
    <row r="137" spans="20:40">
      <c r="AG137" s="212">
        <v>8</v>
      </c>
      <c r="AI137" s="220">
        <v>0</v>
      </c>
      <c r="AJ137" s="220">
        <v>0</v>
      </c>
      <c r="AM137" s="220">
        <v>0</v>
      </c>
      <c r="AN137" s="220">
        <v>0</v>
      </c>
    </row>
    <row r="138" spans="20:40">
      <c r="AG138" s="212">
        <v>9</v>
      </c>
      <c r="AI138" s="220">
        <v>0</v>
      </c>
      <c r="AJ138" s="220">
        <v>0</v>
      </c>
      <c r="AM138" s="220">
        <v>0</v>
      </c>
      <c r="AN138" s="220">
        <v>0</v>
      </c>
    </row>
    <row r="139" spans="20:40">
      <c r="AG139" s="212">
        <v>10</v>
      </c>
      <c r="AI139" s="220">
        <v>0</v>
      </c>
      <c r="AJ139" s="220">
        <v>0</v>
      </c>
      <c r="AM139" s="220">
        <v>0</v>
      </c>
      <c r="AN139" s="220">
        <v>0</v>
      </c>
    </row>
    <row r="140" spans="20:40">
      <c r="AG140" s="212">
        <v>11</v>
      </c>
      <c r="AI140" s="220">
        <v>0</v>
      </c>
      <c r="AJ140" s="220">
        <v>0</v>
      </c>
      <c r="AM140" s="220">
        <v>0</v>
      </c>
      <c r="AN140" s="220">
        <v>0</v>
      </c>
    </row>
    <row r="141" spans="20:40">
      <c r="AG141" s="212">
        <v>12</v>
      </c>
      <c r="AI141" s="220">
        <v>0</v>
      </c>
      <c r="AJ141" s="220">
        <v>0</v>
      </c>
      <c r="AM141" s="220">
        <v>0</v>
      </c>
      <c r="AN141" s="220">
        <v>0</v>
      </c>
    </row>
    <row r="142" spans="20:40">
      <c r="AG142" s="212">
        <v>13</v>
      </c>
      <c r="AI142" s="220">
        <v>0</v>
      </c>
      <c r="AJ142" s="220">
        <v>0</v>
      </c>
      <c r="AM142" s="220">
        <v>0</v>
      </c>
      <c r="AN142" s="220">
        <v>0</v>
      </c>
    </row>
    <row r="143" spans="20:40">
      <c r="AG143" s="212">
        <v>14</v>
      </c>
      <c r="AI143" s="220">
        <v>0</v>
      </c>
      <c r="AJ143" s="220">
        <v>0</v>
      </c>
      <c r="AM143" s="220">
        <v>0</v>
      </c>
      <c r="AN143" s="220">
        <v>0</v>
      </c>
    </row>
    <row r="144" spans="20:40">
      <c r="AG144" s="212">
        <v>15</v>
      </c>
      <c r="AI144" s="220">
        <v>0</v>
      </c>
      <c r="AJ144" s="220">
        <v>0</v>
      </c>
      <c r="AM144" s="220">
        <v>0</v>
      </c>
      <c r="AN144" s="220">
        <v>0</v>
      </c>
    </row>
    <row r="145" spans="20:40">
      <c r="T145" s="192"/>
      <c r="U145" s="93"/>
      <c r="V145" s="93"/>
      <c r="W145" s="93"/>
      <c r="X145" s="192"/>
      <c r="Y145" s="93"/>
      <c r="AG145" s="212">
        <v>16</v>
      </c>
      <c r="AI145" s="220">
        <v>0</v>
      </c>
      <c r="AJ145" s="220">
        <v>0</v>
      </c>
      <c r="AM145" s="220">
        <v>0</v>
      </c>
      <c r="AN145" s="220">
        <v>0</v>
      </c>
    </row>
    <row r="146" spans="20:40">
      <c r="T146" s="195"/>
      <c r="U146" s="217"/>
      <c r="V146" s="217"/>
      <c r="W146" s="217"/>
      <c r="X146" s="195"/>
      <c r="Y146" s="217"/>
    </row>
  </sheetData>
  <mergeCells count="98">
    <mergeCell ref="M20:N20"/>
    <mergeCell ref="P20:Q20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27:AJ27"/>
    <mergeCell ref="AL27:AM27"/>
    <mergeCell ref="AI26:AM26"/>
    <mergeCell ref="AO26:AS26"/>
    <mergeCell ref="AO27:AP27"/>
    <mergeCell ref="AR27:AS27"/>
    <mergeCell ref="AU26:AY26"/>
    <mergeCell ref="AU27:AV27"/>
    <mergeCell ref="AX27:AY27"/>
    <mergeCell ref="BA26:BE26"/>
    <mergeCell ref="BA27:BB27"/>
    <mergeCell ref="BD27:BE27"/>
    <mergeCell ref="BG26:BK26"/>
    <mergeCell ref="BG27:BH27"/>
    <mergeCell ref="BJ27:BK27"/>
    <mergeCell ref="BM26:BQ26"/>
    <mergeCell ref="BM27:BN27"/>
    <mergeCell ref="BP27:BQ27"/>
    <mergeCell ref="BS26:BW26"/>
    <mergeCell ref="BS27:BT27"/>
    <mergeCell ref="BV27:BW27"/>
    <mergeCell ref="BY26:CC26"/>
    <mergeCell ref="BY27:BZ27"/>
    <mergeCell ref="CB27:CC27"/>
    <mergeCell ref="CE26:CI26"/>
    <mergeCell ref="CE27:CF27"/>
    <mergeCell ref="CH27:CI27"/>
    <mergeCell ref="CK26:CO26"/>
    <mergeCell ref="CK27:CL27"/>
    <mergeCell ref="CN27:CO27"/>
    <mergeCell ref="CQ26:CU26"/>
    <mergeCell ref="CQ27:CR27"/>
    <mergeCell ref="CT27:CU27"/>
    <mergeCell ref="CW26:DA26"/>
    <mergeCell ref="CW27:CX27"/>
    <mergeCell ref="CZ27:DA27"/>
    <mergeCell ref="DC26:DG26"/>
    <mergeCell ref="DC27:DD27"/>
    <mergeCell ref="DF27:DG27"/>
    <mergeCell ref="DI26:DM26"/>
    <mergeCell ref="DI27:DJ27"/>
    <mergeCell ref="DL27:DM27"/>
    <mergeCell ref="DO26:DS26"/>
    <mergeCell ref="DO27:DP27"/>
    <mergeCell ref="DR27:DS27"/>
    <mergeCell ref="DU26:DY26"/>
    <mergeCell ref="DU27:DV27"/>
    <mergeCell ref="DX27:DY27"/>
    <mergeCell ref="EA26:EE26"/>
    <mergeCell ref="EA27:EB27"/>
    <mergeCell ref="ED27:EE27"/>
    <mergeCell ref="EG26:EK26"/>
    <mergeCell ref="EG27:EH27"/>
    <mergeCell ref="EJ27:EK27"/>
    <mergeCell ref="EM26:EQ26"/>
    <mergeCell ref="EM27:EN27"/>
    <mergeCell ref="EP27:EQ27"/>
    <mergeCell ref="ES26:EW26"/>
    <mergeCell ref="ES27:ET27"/>
    <mergeCell ref="EV27:EW27"/>
    <mergeCell ref="FT27:FU27"/>
    <mergeCell ref="EY26:FC26"/>
    <mergeCell ref="EY27:EZ27"/>
    <mergeCell ref="FB27:FC27"/>
    <mergeCell ref="FE26:FI26"/>
    <mergeCell ref="FE27:FF27"/>
    <mergeCell ref="FH27:FI27"/>
    <mergeCell ref="AI128:AJ128"/>
    <mergeCell ref="AM128:AN128"/>
    <mergeCell ref="GI26:GM26"/>
    <mergeCell ref="GI27:GJ27"/>
    <mergeCell ref="GL27:GM27"/>
    <mergeCell ref="FW26:GA26"/>
    <mergeCell ref="FW27:FX27"/>
    <mergeCell ref="FZ27:GA27"/>
    <mergeCell ref="GC26:GG26"/>
    <mergeCell ref="GC27:GD27"/>
    <mergeCell ref="GF27:GG27"/>
    <mergeCell ref="FK26:FO26"/>
    <mergeCell ref="FK27:FL27"/>
    <mergeCell ref="FN27:FO27"/>
    <mergeCell ref="FQ26:FU26"/>
    <mergeCell ref="FQ27:FR27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MH189"/>
  <sheetViews>
    <sheetView zoomScaleSheetLayoutView="100" workbookViewId="0">
      <selection activeCell="AJ37" sqref="AJ37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36" width="9.140625" style="188" customWidth="1"/>
    <col min="37" max="46" width="9.140625" customWidth="1"/>
  </cols>
  <sheetData>
    <row r="1" spans="1:36" ht="25.5" customHeight="1">
      <c r="A1" s="347" t="s">
        <v>106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  <c r="P1" s="347"/>
      <c r="Q1" s="347"/>
      <c r="R1" s="347"/>
      <c r="S1" s="347"/>
      <c r="T1" s="347"/>
      <c r="U1" s="347"/>
      <c r="V1" s="347"/>
      <c r="W1" s="347"/>
      <c r="X1" s="347"/>
      <c r="Y1" s="347"/>
      <c r="Z1" s="347"/>
      <c r="AA1" s="347"/>
      <c r="AB1" s="347"/>
      <c r="AC1" s="347"/>
      <c r="AD1" s="347"/>
      <c r="AE1" s="347"/>
    </row>
    <row r="2" spans="1:36" ht="18">
      <c r="A2" s="323" t="s">
        <v>67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  <c r="Y2" s="323"/>
      <c r="Z2" s="323"/>
      <c r="AA2" s="323"/>
      <c r="AB2" s="323"/>
      <c r="AC2" s="323"/>
    </row>
    <row r="3" spans="1:36" ht="13.5" customHeight="1">
      <c r="A3" s="22" t="s">
        <v>68</v>
      </c>
      <c r="B3" s="325" t="s">
        <v>69</v>
      </c>
      <c r="C3" s="325"/>
      <c r="D3" s="325"/>
      <c r="E3" s="325"/>
      <c r="G3" s="348" t="s">
        <v>107</v>
      </c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40"/>
      <c r="Y3" s="40"/>
      <c r="Z3" s="98">
        <v>9</v>
      </c>
      <c r="AA3" s="8"/>
    </row>
    <row r="4" spans="1:36" ht="14.25" customHeight="1" thickBot="1">
      <c r="A4" s="22" t="s">
        <v>70</v>
      </c>
      <c r="B4" s="8" t="s">
        <v>71</v>
      </c>
      <c r="C4" s="8"/>
      <c r="E4" s="8"/>
      <c r="F4" s="8"/>
      <c r="G4" s="8" t="s">
        <v>73</v>
      </c>
      <c r="H4" s="8"/>
      <c r="I4" s="8"/>
      <c r="J4" s="329" t="s">
        <v>79</v>
      </c>
      <c r="K4" s="329"/>
      <c r="L4" s="329"/>
      <c r="M4" s="329"/>
      <c r="N4" s="329"/>
      <c r="O4" s="329"/>
      <c r="P4" s="329"/>
      <c r="Q4" s="186"/>
      <c r="R4" s="186"/>
      <c r="S4" s="186"/>
      <c r="T4" s="187"/>
      <c r="U4" s="187"/>
      <c r="V4" s="187"/>
      <c r="W4" s="324" t="s">
        <v>80</v>
      </c>
      <c r="X4" s="324"/>
      <c r="Y4" s="324"/>
      <c r="Z4" s="324" t="s">
        <v>49</v>
      </c>
      <c r="AA4" s="324"/>
      <c r="AB4" s="324"/>
      <c r="AC4" s="324"/>
    </row>
    <row r="5" spans="1:36" s="35" customFormat="1" ht="14.25" thickTop="1" thickBot="1">
      <c r="A5" s="78"/>
      <c r="B5" s="79" t="s">
        <v>112</v>
      </c>
      <c r="C5" s="79"/>
      <c r="D5" s="79"/>
      <c r="E5" s="79"/>
      <c r="F5" s="79"/>
      <c r="G5" s="37"/>
      <c r="H5" s="5" t="s">
        <v>14</v>
      </c>
      <c r="I5" s="37"/>
      <c r="J5" s="37" t="s">
        <v>47</v>
      </c>
      <c r="K5" s="5" t="s">
        <v>14</v>
      </c>
      <c r="L5" s="205"/>
      <c r="M5" s="37"/>
      <c r="N5" s="5" t="s">
        <v>14</v>
      </c>
      <c r="O5" s="205"/>
      <c r="P5" s="37"/>
      <c r="Q5" s="5" t="s">
        <v>14</v>
      </c>
      <c r="R5" s="205"/>
      <c r="S5" s="37"/>
      <c r="T5" s="5" t="s">
        <v>47</v>
      </c>
      <c r="U5" s="205"/>
      <c r="V5" s="37"/>
      <c r="W5" s="5" t="s">
        <v>47</v>
      </c>
      <c r="X5" s="205"/>
      <c r="Y5" s="205"/>
      <c r="Z5" s="337"/>
      <c r="AA5" s="337"/>
      <c r="AB5" s="338"/>
      <c r="AC5" s="5" t="s">
        <v>14</v>
      </c>
      <c r="AD5" s="39"/>
      <c r="AE5" s="39"/>
      <c r="AG5" s="189"/>
      <c r="AH5" s="189"/>
      <c r="AI5" s="189"/>
      <c r="AJ5" s="189"/>
    </row>
    <row r="6" spans="1:36" ht="24.95" customHeight="1" thickTop="1" thickBot="1">
      <c r="A6" s="3" t="s">
        <v>75</v>
      </c>
      <c r="B6" s="4" t="s">
        <v>76</v>
      </c>
      <c r="C6" s="7"/>
      <c r="D6" s="6" t="s">
        <v>0</v>
      </c>
      <c r="E6" s="297" t="s">
        <v>108</v>
      </c>
      <c r="F6" s="298"/>
      <c r="G6" s="299"/>
      <c r="H6" s="297" t="s">
        <v>109</v>
      </c>
      <c r="I6" s="298"/>
      <c r="J6" s="299"/>
      <c r="K6" s="297" t="s">
        <v>110</v>
      </c>
      <c r="L6" s="298"/>
      <c r="M6" s="299"/>
      <c r="N6" s="297" t="s">
        <v>111</v>
      </c>
      <c r="O6" s="298"/>
      <c r="P6" s="299"/>
      <c r="Q6" s="297" t="s">
        <v>113</v>
      </c>
      <c r="R6" s="298"/>
      <c r="S6" s="299"/>
      <c r="T6" s="297" t="s">
        <v>114</v>
      </c>
      <c r="U6" s="298"/>
      <c r="V6" s="299"/>
      <c r="W6" s="297" t="s">
        <v>115</v>
      </c>
      <c r="X6" s="298"/>
      <c r="Y6" s="299"/>
      <c r="Z6" s="304" t="s">
        <v>85</v>
      </c>
      <c r="AA6" s="305"/>
      <c r="AB6" s="306"/>
      <c r="AC6" s="5" t="s">
        <v>86</v>
      </c>
      <c r="AD6" s="5" t="s">
        <v>27</v>
      </c>
      <c r="AE6" s="5" t="s">
        <v>86</v>
      </c>
    </row>
    <row r="7" spans="1:36" ht="14.25" customHeight="1" thickTop="1" thickBot="1">
      <c r="A7" s="326" t="s">
        <v>53</v>
      </c>
      <c r="B7" s="327" t="s">
        <v>50</v>
      </c>
      <c r="C7" s="331" t="s">
        <v>47</v>
      </c>
      <c r="D7" s="328">
        <v>1</v>
      </c>
      <c r="E7" s="330">
        <v>2</v>
      </c>
      <c r="F7" s="23">
        <v>4</v>
      </c>
      <c r="G7" s="24"/>
      <c r="H7" s="302">
        <v>5</v>
      </c>
      <c r="I7" s="23">
        <v>4</v>
      </c>
      <c r="J7" s="24"/>
      <c r="K7" s="302">
        <v>3</v>
      </c>
      <c r="L7" s="23">
        <v>4</v>
      </c>
      <c r="M7" s="24"/>
      <c r="N7" s="302">
        <v>4</v>
      </c>
      <c r="O7" s="23">
        <v>3</v>
      </c>
      <c r="P7" s="24"/>
      <c r="Q7" s="302" t="s">
        <v>47</v>
      </c>
      <c r="R7" s="23"/>
      <c r="S7" s="24"/>
      <c r="T7" s="302" t="s">
        <v>47</v>
      </c>
      <c r="U7" s="23"/>
      <c r="V7" s="24"/>
      <c r="W7" s="307" t="s">
        <v>47</v>
      </c>
      <c r="X7" s="23"/>
      <c r="Y7" s="24"/>
      <c r="Z7" s="315">
        <v>15</v>
      </c>
      <c r="AA7" s="343">
        <v>38</v>
      </c>
      <c r="AB7" s="344">
        <v>0</v>
      </c>
      <c r="AC7" s="345" t="s">
        <v>105</v>
      </c>
      <c r="AD7" s="286"/>
      <c r="AE7" s="346">
        <v>1</v>
      </c>
    </row>
    <row r="8" spans="1:36" ht="14.25" customHeight="1" thickBot="1">
      <c r="A8" s="322"/>
      <c r="B8" s="317"/>
      <c r="C8" s="320"/>
      <c r="D8" s="319"/>
      <c r="E8" s="291"/>
      <c r="F8" s="28">
        <v>11</v>
      </c>
      <c r="G8" s="27"/>
      <c r="H8" s="303"/>
      <c r="I8" s="28">
        <v>12</v>
      </c>
      <c r="J8" s="27"/>
      <c r="K8" s="303"/>
      <c r="L8" s="28">
        <v>9</v>
      </c>
      <c r="M8" s="27"/>
      <c r="N8" s="303"/>
      <c r="O8" s="28">
        <v>6</v>
      </c>
      <c r="P8" s="27"/>
      <c r="Q8" s="303"/>
      <c r="R8" s="28"/>
      <c r="S8" s="27"/>
      <c r="T8" s="303"/>
      <c r="U8" s="28"/>
      <c r="V8" s="27"/>
      <c r="W8" s="294"/>
      <c r="X8" s="28"/>
      <c r="Y8" s="27"/>
      <c r="Z8" s="295"/>
      <c r="AA8" s="292"/>
      <c r="AB8" s="293"/>
      <c r="AC8" s="312"/>
      <c r="AD8" s="287"/>
      <c r="AE8" s="288"/>
    </row>
    <row r="9" spans="1:36" ht="14.25" customHeight="1" thickBot="1">
      <c r="A9" s="321" t="s">
        <v>54</v>
      </c>
      <c r="B9" s="316" t="s">
        <v>55</v>
      </c>
      <c r="C9" s="320" t="s">
        <v>10</v>
      </c>
      <c r="D9" s="318">
        <v>2</v>
      </c>
      <c r="E9" s="300">
        <v>1</v>
      </c>
      <c r="F9" s="25">
        <v>1</v>
      </c>
      <c r="G9" s="31"/>
      <c r="H9" s="291">
        <v>3</v>
      </c>
      <c r="I9" s="25">
        <v>1</v>
      </c>
      <c r="J9" s="31"/>
      <c r="K9" s="291" t="s">
        <v>47</v>
      </c>
      <c r="L9" s="25"/>
      <c r="M9" s="31"/>
      <c r="N9" s="291" t="s">
        <v>47</v>
      </c>
      <c r="O9" s="25"/>
      <c r="P9" s="31"/>
      <c r="Q9" s="291" t="s">
        <v>47</v>
      </c>
      <c r="R9" s="25"/>
      <c r="S9" s="31"/>
      <c r="T9" s="291" t="s">
        <v>47</v>
      </c>
      <c r="U9" s="25"/>
      <c r="V9" s="31"/>
      <c r="W9" s="294" t="s">
        <v>47</v>
      </c>
      <c r="X9" s="25"/>
      <c r="Y9" s="31"/>
      <c r="Z9" s="295">
        <v>2</v>
      </c>
      <c r="AA9" s="292">
        <v>9</v>
      </c>
      <c r="AB9" s="293">
        <v>0</v>
      </c>
      <c r="AC9" s="313" t="s">
        <v>47</v>
      </c>
      <c r="AD9" s="288"/>
      <c r="AE9" s="288">
        <v>6</v>
      </c>
    </row>
    <row r="10" spans="1:36" ht="14.25" customHeight="1" thickBot="1">
      <c r="A10" s="322"/>
      <c r="B10" s="317"/>
      <c r="C10" s="320"/>
      <c r="D10" s="319"/>
      <c r="E10" s="303"/>
      <c r="F10" s="28">
        <v>3</v>
      </c>
      <c r="G10" s="29"/>
      <c r="H10" s="291"/>
      <c r="I10" s="28">
        <v>6</v>
      </c>
      <c r="J10" s="29"/>
      <c r="K10" s="291"/>
      <c r="L10" s="28"/>
      <c r="M10" s="29"/>
      <c r="N10" s="291"/>
      <c r="O10" s="28"/>
      <c r="P10" s="29"/>
      <c r="Q10" s="291"/>
      <c r="R10" s="28"/>
      <c r="S10" s="29"/>
      <c r="T10" s="291"/>
      <c r="U10" s="28"/>
      <c r="V10" s="29"/>
      <c r="W10" s="294"/>
      <c r="X10" s="28"/>
      <c r="Y10" s="29"/>
      <c r="Z10" s="295"/>
      <c r="AA10" s="292"/>
      <c r="AB10" s="293"/>
      <c r="AC10" s="314"/>
      <c r="AD10" s="288"/>
      <c r="AE10" s="288"/>
    </row>
    <row r="11" spans="1:36" ht="14.25" customHeight="1" thickBot="1">
      <c r="A11" s="321" t="s">
        <v>56</v>
      </c>
      <c r="B11" s="316" t="s">
        <v>46</v>
      </c>
      <c r="C11" s="320" t="s">
        <v>47</v>
      </c>
      <c r="D11" s="318">
        <v>3</v>
      </c>
      <c r="E11" s="300">
        <v>4</v>
      </c>
      <c r="F11" s="25">
        <v>3</v>
      </c>
      <c r="G11" s="32"/>
      <c r="H11" s="300">
        <v>2</v>
      </c>
      <c r="I11" s="25">
        <v>4</v>
      </c>
      <c r="J11" s="32"/>
      <c r="K11" s="291">
        <v>1</v>
      </c>
      <c r="L11" s="25">
        <v>0</v>
      </c>
      <c r="M11" s="32"/>
      <c r="N11" s="291" t="s">
        <v>48</v>
      </c>
      <c r="O11" s="25"/>
      <c r="P11" s="32"/>
      <c r="Q11" s="300" t="s">
        <v>47</v>
      </c>
      <c r="R11" s="25"/>
      <c r="S11" s="32"/>
      <c r="T11" s="291" t="s">
        <v>47</v>
      </c>
      <c r="U11" s="25"/>
      <c r="V11" s="32"/>
      <c r="W11" s="294" t="s">
        <v>47</v>
      </c>
      <c r="X11" s="25"/>
      <c r="Y11" s="32"/>
      <c r="Z11" s="295">
        <v>7</v>
      </c>
      <c r="AA11" s="292">
        <v>25</v>
      </c>
      <c r="AB11" s="293">
        <v>0</v>
      </c>
      <c r="AC11" s="313" t="s">
        <v>105</v>
      </c>
      <c r="AD11" s="289"/>
      <c r="AE11" s="288">
        <v>3</v>
      </c>
    </row>
    <row r="12" spans="1:36" ht="14.25" customHeight="1" thickBot="1">
      <c r="A12" s="322"/>
      <c r="B12" s="317"/>
      <c r="C12" s="320"/>
      <c r="D12" s="319"/>
      <c r="E12" s="303"/>
      <c r="F12" s="28">
        <v>11</v>
      </c>
      <c r="G12" s="29"/>
      <c r="H12" s="303"/>
      <c r="I12" s="28">
        <v>14</v>
      </c>
      <c r="J12" s="29"/>
      <c r="K12" s="291"/>
      <c r="L12" s="28">
        <v>0</v>
      </c>
      <c r="M12" s="29"/>
      <c r="N12" s="291"/>
      <c r="O12" s="28"/>
      <c r="P12" s="29"/>
      <c r="Q12" s="303"/>
      <c r="R12" s="28"/>
      <c r="S12" s="29"/>
      <c r="T12" s="291"/>
      <c r="U12" s="28"/>
      <c r="V12" s="29"/>
      <c r="W12" s="294"/>
      <c r="X12" s="28"/>
      <c r="Y12" s="29"/>
      <c r="Z12" s="295"/>
      <c r="AA12" s="292"/>
      <c r="AB12" s="293"/>
      <c r="AC12" s="314"/>
      <c r="AD12" s="287"/>
      <c r="AE12" s="288"/>
    </row>
    <row r="13" spans="1:36" ht="14.25" customHeight="1" thickBot="1">
      <c r="A13" s="321" t="s">
        <v>57</v>
      </c>
      <c r="B13" s="316" t="s">
        <v>51</v>
      </c>
      <c r="C13" s="320" t="s">
        <v>10</v>
      </c>
      <c r="D13" s="318">
        <v>4</v>
      </c>
      <c r="E13" s="300">
        <v>3</v>
      </c>
      <c r="F13" s="25">
        <v>1</v>
      </c>
      <c r="G13" s="31"/>
      <c r="H13" s="291" t="s">
        <v>48</v>
      </c>
      <c r="I13" s="25"/>
      <c r="J13" s="31"/>
      <c r="K13" s="291">
        <v>5</v>
      </c>
      <c r="L13" s="25">
        <v>5</v>
      </c>
      <c r="M13" s="31"/>
      <c r="N13" s="291">
        <v>1</v>
      </c>
      <c r="O13" s="25">
        <v>1</v>
      </c>
      <c r="P13" s="31"/>
      <c r="Q13" s="291" t="s">
        <v>47</v>
      </c>
      <c r="R13" s="25"/>
      <c r="S13" s="31"/>
      <c r="T13" s="291" t="s">
        <v>47</v>
      </c>
      <c r="U13" s="25"/>
      <c r="V13" s="31"/>
      <c r="W13" s="294" t="s">
        <v>47</v>
      </c>
      <c r="X13" s="25"/>
      <c r="Y13" s="31"/>
      <c r="Z13" s="295">
        <v>7</v>
      </c>
      <c r="AA13" s="292">
        <v>17</v>
      </c>
      <c r="AB13" s="293">
        <v>0</v>
      </c>
      <c r="AC13" s="313" t="s">
        <v>105</v>
      </c>
      <c r="AD13" s="288"/>
      <c r="AE13" s="288">
        <v>5</v>
      </c>
    </row>
    <row r="14" spans="1:36" ht="14.25" customHeight="1" thickBot="1">
      <c r="A14" s="322"/>
      <c r="B14" s="317"/>
      <c r="C14" s="320"/>
      <c r="D14" s="319"/>
      <c r="E14" s="303"/>
      <c r="F14" s="28">
        <v>8</v>
      </c>
      <c r="G14" s="29"/>
      <c r="H14" s="291"/>
      <c r="I14" s="28"/>
      <c r="J14" s="29"/>
      <c r="K14" s="291"/>
      <c r="L14" s="28">
        <v>7</v>
      </c>
      <c r="M14" s="29"/>
      <c r="N14" s="291"/>
      <c r="O14" s="28">
        <v>2</v>
      </c>
      <c r="P14" s="29"/>
      <c r="Q14" s="291"/>
      <c r="R14" s="28"/>
      <c r="S14" s="29"/>
      <c r="T14" s="291"/>
      <c r="U14" s="28"/>
      <c r="V14" s="29"/>
      <c r="W14" s="294"/>
      <c r="X14" s="28"/>
      <c r="Y14" s="29"/>
      <c r="Z14" s="295"/>
      <c r="AA14" s="292"/>
      <c r="AB14" s="293"/>
      <c r="AC14" s="314"/>
      <c r="AD14" s="288"/>
      <c r="AE14" s="288"/>
    </row>
    <row r="15" spans="1:36" ht="14.25" customHeight="1" thickBot="1">
      <c r="A15" s="321" t="s">
        <v>58</v>
      </c>
      <c r="B15" s="316" t="s">
        <v>51</v>
      </c>
      <c r="C15" s="320" t="s">
        <v>10</v>
      </c>
      <c r="D15" s="318">
        <v>5</v>
      </c>
      <c r="E15" s="300" t="s">
        <v>48</v>
      </c>
      <c r="F15" s="25"/>
      <c r="G15" s="32"/>
      <c r="H15" s="300">
        <v>1</v>
      </c>
      <c r="I15" s="25">
        <v>1</v>
      </c>
      <c r="J15" s="32"/>
      <c r="K15" s="291">
        <v>4</v>
      </c>
      <c r="L15" s="25">
        <v>0</v>
      </c>
      <c r="M15" s="32"/>
      <c r="N15" s="291" t="s">
        <v>47</v>
      </c>
      <c r="O15" s="25"/>
      <c r="P15" s="32"/>
      <c r="Q15" s="291" t="s">
        <v>47</v>
      </c>
      <c r="R15" s="25"/>
      <c r="S15" s="32"/>
      <c r="T15" s="291" t="s">
        <v>47</v>
      </c>
      <c r="U15" s="25"/>
      <c r="V15" s="32"/>
      <c r="W15" s="294" t="s">
        <v>47</v>
      </c>
      <c r="X15" s="25"/>
      <c r="Y15" s="32"/>
      <c r="Z15" s="295">
        <v>1</v>
      </c>
      <c r="AA15" s="292">
        <v>1</v>
      </c>
      <c r="AB15" s="293">
        <v>0</v>
      </c>
      <c r="AC15" s="313" t="s">
        <v>47</v>
      </c>
      <c r="AD15" s="289"/>
      <c r="AE15" s="288">
        <v>7</v>
      </c>
    </row>
    <row r="16" spans="1:36" ht="14.25" customHeight="1" thickBot="1">
      <c r="A16" s="322"/>
      <c r="B16" s="317"/>
      <c r="C16" s="320"/>
      <c r="D16" s="319"/>
      <c r="E16" s="303"/>
      <c r="F16" s="28"/>
      <c r="G16" s="29"/>
      <c r="H16" s="303"/>
      <c r="I16" s="28">
        <v>1</v>
      </c>
      <c r="J16" s="29"/>
      <c r="K16" s="291"/>
      <c r="L16" s="28">
        <v>0</v>
      </c>
      <c r="M16" s="29"/>
      <c r="N16" s="291"/>
      <c r="O16" s="28"/>
      <c r="P16" s="29"/>
      <c r="Q16" s="291"/>
      <c r="R16" s="28"/>
      <c r="S16" s="29"/>
      <c r="T16" s="291"/>
      <c r="U16" s="28"/>
      <c r="V16" s="29"/>
      <c r="W16" s="294"/>
      <c r="X16" s="28"/>
      <c r="Y16" s="29"/>
      <c r="Z16" s="295"/>
      <c r="AA16" s="292"/>
      <c r="AB16" s="293"/>
      <c r="AC16" s="314"/>
      <c r="AD16" s="287"/>
      <c r="AE16" s="288"/>
    </row>
    <row r="17" spans="1:31" ht="14.25" hidden="1" customHeight="1" thickBot="1">
      <c r="A17" s="321" t="s">
        <v>47</v>
      </c>
      <c r="B17" s="316" t="s">
        <v>47</v>
      </c>
      <c r="C17" s="320" t="s">
        <v>47</v>
      </c>
      <c r="D17" s="318" t="s">
        <v>47</v>
      </c>
      <c r="E17" s="300" t="s">
        <v>47</v>
      </c>
      <c r="F17" s="25"/>
      <c r="G17" s="31"/>
      <c r="H17" s="291" t="s">
        <v>47</v>
      </c>
      <c r="I17" s="25"/>
      <c r="J17" s="31"/>
      <c r="K17" s="291" t="s">
        <v>47</v>
      </c>
      <c r="L17" s="25"/>
      <c r="M17" s="31"/>
      <c r="N17" s="291" t="s">
        <v>47</v>
      </c>
      <c r="O17" s="25"/>
      <c r="P17" s="31"/>
      <c r="Q17" s="291" t="s">
        <v>47</v>
      </c>
      <c r="R17" s="25"/>
      <c r="S17" s="31"/>
      <c r="T17" s="291" t="s">
        <v>47</v>
      </c>
      <c r="U17" s="25"/>
      <c r="V17" s="31"/>
      <c r="W17" s="294" t="s">
        <v>47</v>
      </c>
      <c r="X17" s="25"/>
      <c r="Y17" s="31"/>
      <c r="Z17" s="295" t="s">
        <v>47</v>
      </c>
      <c r="AA17" s="292" t="s">
        <v>47</v>
      </c>
      <c r="AB17" s="293" t="s">
        <v>47</v>
      </c>
      <c r="AC17" s="313" t="s">
        <v>47</v>
      </c>
      <c r="AD17" s="288"/>
      <c r="AE17" s="288" t="s">
        <v>47</v>
      </c>
    </row>
    <row r="18" spans="1:31" ht="14.25" hidden="1" customHeight="1" thickBot="1">
      <c r="A18" s="322"/>
      <c r="B18" s="317"/>
      <c r="C18" s="320"/>
      <c r="D18" s="319"/>
      <c r="E18" s="303"/>
      <c r="F18" s="28"/>
      <c r="G18" s="29"/>
      <c r="H18" s="291"/>
      <c r="I18" s="28"/>
      <c r="J18" s="29"/>
      <c r="K18" s="291"/>
      <c r="L18" s="28"/>
      <c r="M18" s="29"/>
      <c r="N18" s="291"/>
      <c r="O18" s="28"/>
      <c r="P18" s="29"/>
      <c r="Q18" s="291"/>
      <c r="R18" s="28"/>
      <c r="S18" s="29"/>
      <c r="T18" s="291"/>
      <c r="U18" s="28"/>
      <c r="V18" s="29"/>
      <c r="W18" s="294"/>
      <c r="X18" s="28"/>
      <c r="Y18" s="29"/>
      <c r="Z18" s="295"/>
      <c r="AA18" s="292"/>
      <c r="AB18" s="293"/>
      <c r="AC18" s="314"/>
      <c r="AD18" s="288"/>
      <c r="AE18" s="288"/>
    </row>
    <row r="19" spans="1:31" ht="14.25" hidden="1" customHeight="1" thickBot="1">
      <c r="A19" s="321" t="s">
        <v>47</v>
      </c>
      <c r="B19" s="316" t="s">
        <v>47</v>
      </c>
      <c r="C19" s="320" t="s">
        <v>47</v>
      </c>
      <c r="D19" s="318" t="s">
        <v>47</v>
      </c>
      <c r="E19" s="300" t="s">
        <v>47</v>
      </c>
      <c r="F19" s="25"/>
      <c r="G19" s="32"/>
      <c r="H19" s="300" t="s">
        <v>47</v>
      </c>
      <c r="I19" s="25"/>
      <c r="J19" s="32"/>
      <c r="K19" s="291" t="s">
        <v>47</v>
      </c>
      <c r="L19" s="25"/>
      <c r="M19" s="32"/>
      <c r="N19" s="291" t="s">
        <v>47</v>
      </c>
      <c r="O19" s="25"/>
      <c r="P19" s="32"/>
      <c r="Q19" s="291" t="s">
        <v>47</v>
      </c>
      <c r="R19" s="25"/>
      <c r="S19" s="32"/>
      <c r="T19" s="291" t="s">
        <v>47</v>
      </c>
      <c r="U19" s="25"/>
      <c r="V19" s="32"/>
      <c r="W19" s="294" t="s">
        <v>47</v>
      </c>
      <c r="X19" s="25"/>
      <c r="Y19" s="32"/>
      <c r="Z19" s="295" t="s">
        <v>47</v>
      </c>
      <c r="AA19" s="292" t="s">
        <v>47</v>
      </c>
      <c r="AB19" s="293" t="s">
        <v>47</v>
      </c>
      <c r="AC19" s="313" t="s">
        <v>47</v>
      </c>
      <c r="AD19" s="289"/>
      <c r="AE19" s="288" t="s">
        <v>47</v>
      </c>
    </row>
    <row r="20" spans="1:31" ht="14.25" hidden="1" customHeight="1" thickBot="1">
      <c r="A20" s="322"/>
      <c r="B20" s="317"/>
      <c r="C20" s="320"/>
      <c r="D20" s="319"/>
      <c r="E20" s="303"/>
      <c r="F20" s="28"/>
      <c r="G20" s="29"/>
      <c r="H20" s="303"/>
      <c r="I20" s="28"/>
      <c r="J20" s="29"/>
      <c r="K20" s="291"/>
      <c r="L20" s="28"/>
      <c r="M20" s="29"/>
      <c r="N20" s="291"/>
      <c r="O20" s="28"/>
      <c r="P20" s="29"/>
      <c r="Q20" s="291"/>
      <c r="R20" s="28"/>
      <c r="S20" s="29"/>
      <c r="T20" s="291"/>
      <c r="U20" s="28"/>
      <c r="V20" s="29"/>
      <c r="W20" s="294"/>
      <c r="X20" s="28"/>
      <c r="Y20" s="29"/>
      <c r="Z20" s="295"/>
      <c r="AA20" s="292"/>
      <c r="AB20" s="293"/>
      <c r="AC20" s="314"/>
      <c r="AD20" s="287"/>
      <c r="AE20" s="288"/>
    </row>
    <row r="21" spans="1:31" ht="14.25" hidden="1" customHeight="1" thickBot="1">
      <c r="A21" s="321" t="s">
        <v>47</v>
      </c>
      <c r="B21" s="316" t="s">
        <v>47</v>
      </c>
      <c r="C21" s="320" t="s">
        <v>47</v>
      </c>
      <c r="D21" s="318" t="s">
        <v>47</v>
      </c>
      <c r="E21" s="300" t="s">
        <v>47</v>
      </c>
      <c r="F21" s="25"/>
      <c r="G21" s="31"/>
      <c r="H21" s="291" t="s">
        <v>47</v>
      </c>
      <c r="I21" s="25"/>
      <c r="J21" s="31"/>
      <c r="K21" s="291" t="s">
        <v>47</v>
      </c>
      <c r="L21" s="25"/>
      <c r="M21" s="31"/>
      <c r="N21" s="291" t="s">
        <v>47</v>
      </c>
      <c r="O21" s="25"/>
      <c r="P21" s="31"/>
      <c r="Q21" s="291" t="s">
        <v>47</v>
      </c>
      <c r="R21" s="25"/>
      <c r="S21" s="31"/>
      <c r="T21" s="291" t="s">
        <v>47</v>
      </c>
      <c r="U21" s="25"/>
      <c r="V21" s="31"/>
      <c r="W21" s="294" t="s">
        <v>47</v>
      </c>
      <c r="X21" s="25"/>
      <c r="Y21" s="31"/>
      <c r="Z21" s="295" t="s">
        <v>47</v>
      </c>
      <c r="AA21" s="292" t="s">
        <v>47</v>
      </c>
      <c r="AB21" s="293" t="s">
        <v>47</v>
      </c>
      <c r="AC21" s="313" t="s">
        <v>47</v>
      </c>
      <c r="AD21" s="288"/>
      <c r="AE21" s="288" t="s">
        <v>47</v>
      </c>
    </row>
    <row r="22" spans="1:31" ht="14.25" hidden="1" customHeight="1" thickBot="1">
      <c r="A22" s="322"/>
      <c r="B22" s="317"/>
      <c r="C22" s="320"/>
      <c r="D22" s="319"/>
      <c r="E22" s="303"/>
      <c r="F22" s="28"/>
      <c r="G22" s="29"/>
      <c r="H22" s="291"/>
      <c r="I22" s="28"/>
      <c r="J22" s="29"/>
      <c r="K22" s="291"/>
      <c r="L22" s="28"/>
      <c r="M22" s="29"/>
      <c r="N22" s="291"/>
      <c r="O22" s="28"/>
      <c r="P22" s="29"/>
      <c r="Q22" s="291"/>
      <c r="R22" s="28"/>
      <c r="S22" s="29"/>
      <c r="T22" s="291"/>
      <c r="U22" s="28"/>
      <c r="V22" s="29"/>
      <c r="W22" s="294"/>
      <c r="X22" s="28"/>
      <c r="Y22" s="29"/>
      <c r="Z22" s="295"/>
      <c r="AA22" s="292"/>
      <c r="AB22" s="293"/>
      <c r="AC22" s="314"/>
      <c r="AD22" s="288"/>
      <c r="AE22" s="288"/>
    </row>
    <row r="23" spans="1:31" ht="14.25" hidden="1" customHeight="1" thickBot="1">
      <c r="A23" s="321" t="s">
        <v>47</v>
      </c>
      <c r="B23" s="316" t="s">
        <v>47</v>
      </c>
      <c r="C23" s="320" t="s">
        <v>47</v>
      </c>
      <c r="D23" s="318" t="s">
        <v>47</v>
      </c>
      <c r="E23" s="300" t="s">
        <v>47</v>
      </c>
      <c r="F23" s="25"/>
      <c r="G23" s="32"/>
      <c r="H23" s="300" t="s">
        <v>47</v>
      </c>
      <c r="I23" s="25"/>
      <c r="J23" s="32"/>
      <c r="K23" s="291" t="s">
        <v>47</v>
      </c>
      <c r="L23" s="25"/>
      <c r="M23" s="32"/>
      <c r="N23" s="291" t="s">
        <v>47</v>
      </c>
      <c r="O23" s="25"/>
      <c r="P23" s="32"/>
      <c r="Q23" s="291" t="s">
        <v>47</v>
      </c>
      <c r="R23" s="25"/>
      <c r="S23" s="32"/>
      <c r="T23" s="291" t="s">
        <v>47</v>
      </c>
      <c r="U23" s="25"/>
      <c r="V23" s="32"/>
      <c r="W23" s="294" t="s">
        <v>47</v>
      </c>
      <c r="X23" s="25"/>
      <c r="Y23" s="32"/>
      <c r="Z23" s="295" t="s">
        <v>47</v>
      </c>
      <c r="AA23" s="292" t="s">
        <v>47</v>
      </c>
      <c r="AB23" s="293" t="s">
        <v>47</v>
      </c>
      <c r="AC23" s="313" t="s">
        <v>47</v>
      </c>
      <c r="AD23" s="289"/>
      <c r="AE23" s="288" t="s">
        <v>47</v>
      </c>
    </row>
    <row r="24" spans="1:31" ht="14.25" hidden="1" customHeight="1" thickBot="1">
      <c r="A24" s="322"/>
      <c r="B24" s="317"/>
      <c r="C24" s="320"/>
      <c r="D24" s="319"/>
      <c r="E24" s="303"/>
      <c r="F24" s="28"/>
      <c r="G24" s="29"/>
      <c r="H24" s="303"/>
      <c r="I24" s="28"/>
      <c r="J24" s="29"/>
      <c r="K24" s="291"/>
      <c r="L24" s="28"/>
      <c r="M24" s="29"/>
      <c r="N24" s="291"/>
      <c r="O24" s="28"/>
      <c r="P24" s="29"/>
      <c r="Q24" s="291"/>
      <c r="R24" s="28"/>
      <c r="S24" s="29"/>
      <c r="T24" s="291"/>
      <c r="U24" s="28"/>
      <c r="V24" s="29"/>
      <c r="W24" s="294"/>
      <c r="X24" s="28"/>
      <c r="Y24" s="29"/>
      <c r="Z24" s="295"/>
      <c r="AA24" s="292"/>
      <c r="AB24" s="293"/>
      <c r="AC24" s="314"/>
      <c r="AD24" s="287"/>
      <c r="AE24" s="288"/>
    </row>
    <row r="25" spans="1:31" ht="14.25" hidden="1" customHeight="1" thickBot="1">
      <c r="A25" s="321" t="s">
        <v>47</v>
      </c>
      <c r="B25" s="316" t="s">
        <v>47</v>
      </c>
      <c r="C25" s="320" t="s">
        <v>47</v>
      </c>
      <c r="D25" s="318" t="s">
        <v>47</v>
      </c>
      <c r="E25" s="300" t="s">
        <v>47</v>
      </c>
      <c r="F25" s="25"/>
      <c r="G25" s="32"/>
      <c r="H25" s="291" t="s">
        <v>47</v>
      </c>
      <c r="I25" s="25"/>
      <c r="J25" s="32"/>
      <c r="K25" s="291" t="s">
        <v>47</v>
      </c>
      <c r="L25" s="25"/>
      <c r="M25" s="32"/>
      <c r="N25" s="291" t="s">
        <v>47</v>
      </c>
      <c r="O25" s="25"/>
      <c r="P25" s="32"/>
      <c r="Q25" s="291" t="s">
        <v>47</v>
      </c>
      <c r="R25" s="25"/>
      <c r="S25" s="32"/>
      <c r="T25" s="291" t="s">
        <v>47</v>
      </c>
      <c r="U25" s="25"/>
      <c r="V25" s="32"/>
      <c r="W25" s="294" t="s">
        <v>47</v>
      </c>
      <c r="X25" s="25"/>
      <c r="Y25" s="32"/>
      <c r="Z25" s="295" t="s">
        <v>47</v>
      </c>
      <c r="AA25" s="292" t="s">
        <v>47</v>
      </c>
      <c r="AB25" s="293" t="s">
        <v>47</v>
      </c>
      <c r="AC25" s="313" t="s">
        <v>47</v>
      </c>
      <c r="AD25" s="288"/>
      <c r="AE25" s="288" t="s">
        <v>47</v>
      </c>
    </row>
    <row r="26" spans="1:31" ht="14.25" hidden="1" customHeight="1" thickBot="1">
      <c r="A26" s="322"/>
      <c r="B26" s="317"/>
      <c r="C26" s="320"/>
      <c r="D26" s="319"/>
      <c r="E26" s="303"/>
      <c r="F26" s="28"/>
      <c r="G26" s="29"/>
      <c r="H26" s="291"/>
      <c r="I26" s="28"/>
      <c r="J26" s="29"/>
      <c r="K26" s="291"/>
      <c r="L26" s="28"/>
      <c r="M26" s="29"/>
      <c r="N26" s="291"/>
      <c r="O26" s="28"/>
      <c r="P26" s="29"/>
      <c r="Q26" s="291"/>
      <c r="R26" s="28"/>
      <c r="S26" s="29"/>
      <c r="T26" s="291"/>
      <c r="U26" s="28"/>
      <c r="V26" s="29"/>
      <c r="W26" s="294"/>
      <c r="X26" s="28"/>
      <c r="Y26" s="29"/>
      <c r="Z26" s="295"/>
      <c r="AA26" s="292"/>
      <c r="AB26" s="293"/>
      <c r="AC26" s="314"/>
      <c r="AD26" s="288"/>
      <c r="AE26" s="288"/>
    </row>
    <row r="27" spans="1:31" ht="14.25" hidden="1" customHeight="1" thickBot="1">
      <c r="A27" s="321" t="s">
        <v>47</v>
      </c>
      <c r="B27" s="316" t="s">
        <v>47</v>
      </c>
      <c r="C27" s="320" t="s">
        <v>47</v>
      </c>
      <c r="D27" s="318" t="s">
        <v>47</v>
      </c>
      <c r="E27" s="300" t="s">
        <v>47</v>
      </c>
      <c r="F27" s="25"/>
      <c r="G27" s="32"/>
      <c r="H27" s="300" t="s">
        <v>47</v>
      </c>
      <c r="I27" s="25"/>
      <c r="J27" s="32"/>
      <c r="K27" s="291" t="s">
        <v>47</v>
      </c>
      <c r="L27" s="25"/>
      <c r="M27" s="32"/>
      <c r="N27" s="291" t="s">
        <v>47</v>
      </c>
      <c r="O27" s="25"/>
      <c r="P27" s="32"/>
      <c r="Q27" s="291" t="s">
        <v>47</v>
      </c>
      <c r="R27" s="25"/>
      <c r="S27" s="32"/>
      <c r="T27" s="291" t="s">
        <v>47</v>
      </c>
      <c r="U27" s="25"/>
      <c r="V27" s="32"/>
      <c r="W27" s="294" t="s">
        <v>47</v>
      </c>
      <c r="X27" s="25"/>
      <c r="Y27" s="32"/>
      <c r="Z27" s="295" t="s">
        <v>47</v>
      </c>
      <c r="AA27" s="292" t="s">
        <v>47</v>
      </c>
      <c r="AB27" s="293" t="s">
        <v>47</v>
      </c>
      <c r="AC27" s="313" t="s">
        <v>47</v>
      </c>
      <c r="AD27" s="289"/>
      <c r="AE27" s="288" t="s">
        <v>47</v>
      </c>
    </row>
    <row r="28" spans="1:31" ht="14.25" hidden="1" customHeight="1" thickBot="1">
      <c r="A28" s="322"/>
      <c r="B28" s="317"/>
      <c r="C28" s="320"/>
      <c r="D28" s="319"/>
      <c r="E28" s="303"/>
      <c r="F28" s="28"/>
      <c r="G28" s="29"/>
      <c r="H28" s="303"/>
      <c r="I28" s="28"/>
      <c r="J28" s="29"/>
      <c r="K28" s="291"/>
      <c r="L28" s="28"/>
      <c r="M28" s="29"/>
      <c r="N28" s="291"/>
      <c r="O28" s="28"/>
      <c r="P28" s="29"/>
      <c r="Q28" s="291"/>
      <c r="R28" s="28"/>
      <c r="S28" s="29"/>
      <c r="T28" s="291"/>
      <c r="U28" s="28"/>
      <c r="V28" s="29"/>
      <c r="W28" s="294"/>
      <c r="X28" s="28"/>
      <c r="Y28" s="29"/>
      <c r="Z28" s="295"/>
      <c r="AA28" s="292"/>
      <c r="AB28" s="293"/>
      <c r="AC28" s="314"/>
      <c r="AD28" s="287"/>
      <c r="AE28" s="288"/>
    </row>
    <row r="29" spans="1:31" ht="14.25" hidden="1" customHeight="1" thickBot="1">
      <c r="A29" s="321" t="s">
        <v>47</v>
      </c>
      <c r="B29" s="316" t="s">
        <v>47</v>
      </c>
      <c r="C29" s="320" t="s">
        <v>47</v>
      </c>
      <c r="D29" s="318" t="s">
        <v>47</v>
      </c>
      <c r="E29" s="300" t="s">
        <v>47</v>
      </c>
      <c r="F29" s="25"/>
      <c r="G29" s="31"/>
      <c r="H29" s="291" t="s">
        <v>47</v>
      </c>
      <c r="I29" s="25"/>
      <c r="J29" s="31"/>
      <c r="K29" s="291" t="s">
        <v>47</v>
      </c>
      <c r="L29" s="25"/>
      <c r="M29" s="31"/>
      <c r="N29" s="291" t="s">
        <v>47</v>
      </c>
      <c r="O29" s="25"/>
      <c r="P29" s="31"/>
      <c r="Q29" s="291" t="s">
        <v>47</v>
      </c>
      <c r="R29" s="25"/>
      <c r="S29" s="31"/>
      <c r="T29" s="291" t="s">
        <v>47</v>
      </c>
      <c r="U29" s="25"/>
      <c r="V29" s="31"/>
      <c r="W29" s="294" t="s">
        <v>47</v>
      </c>
      <c r="X29" s="25"/>
      <c r="Y29" s="31"/>
      <c r="Z29" s="295" t="s">
        <v>47</v>
      </c>
      <c r="AA29" s="292" t="s">
        <v>47</v>
      </c>
      <c r="AB29" s="293" t="s">
        <v>47</v>
      </c>
      <c r="AC29" s="313" t="s">
        <v>47</v>
      </c>
      <c r="AD29" s="288"/>
      <c r="AE29" s="288" t="s">
        <v>47</v>
      </c>
    </row>
    <row r="30" spans="1:31" ht="14.25" hidden="1" customHeight="1" thickBot="1">
      <c r="A30" s="322"/>
      <c r="B30" s="317"/>
      <c r="C30" s="320"/>
      <c r="D30" s="319"/>
      <c r="E30" s="303"/>
      <c r="F30" s="28"/>
      <c r="G30" s="29"/>
      <c r="H30" s="291"/>
      <c r="I30" s="28"/>
      <c r="J30" s="29"/>
      <c r="K30" s="291"/>
      <c r="L30" s="28"/>
      <c r="M30" s="29"/>
      <c r="N30" s="291"/>
      <c r="O30" s="28"/>
      <c r="P30" s="29"/>
      <c r="Q30" s="291"/>
      <c r="R30" s="28"/>
      <c r="S30" s="29"/>
      <c r="T30" s="291"/>
      <c r="U30" s="28"/>
      <c r="V30" s="29"/>
      <c r="W30" s="294"/>
      <c r="X30" s="28"/>
      <c r="Y30" s="29"/>
      <c r="Z30" s="295"/>
      <c r="AA30" s="292"/>
      <c r="AB30" s="293"/>
      <c r="AC30" s="314"/>
      <c r="AD30" s="288"/>
      <c r="AE30" s="288"/>
    </row>
    <row r="31" spans="1:31" ht="14.25" hidden="1" customHeight="1" thickBot="1">
      <c r="A31" s="321" t="s">
        <v>47</v>
      </c>
      <c r="B31" s="316" t="s">
        <v>47</v>
      </c>
      <c r="C31" s="320" t="s">
        <v>47</v>
      </c>
      <c r="D31" s="318" t="s">
        <v>47</v>
      </c>
      <c r="E31" s="300" t="s">
        <v>47</v>
      </c>
      <c r="F31" s="25"/>
      <c r="G31" s="32"/>
      <c r="H31" s="300" t="s">
        <v>47</v>
      </c>
      <c r="I31" s="25"/>
      <c r="J31" s="32"/>
      <c r="K31" s="291" t="s">
        <v>47</v>
      </c>
      <c r="L31" s="25"/>
      <c r="M31" s="32"/>
      <c r="N31" s="291" t="s">
        <v>47</v>
      </c>
      <c r="O31" s="25"/>
      <c r="P31" s="32"/>
      <c r="Q31" s="291" t="s">
        <v>47</v>
      </c>
      <c r="R31" s="25"/>
      <c r="S31" s="32"/>
      <c r="T31" s="291" t="s">
        <v>47</v>
      </c>
      <c r="U31" s="25"/>
      <c r="V31" s="32"/>
      <c r="W31" s="294" t="s">
        <v>47</v>
      </c>
      <c r="X31" s="25"/>
      <c r="Y31" s="32"/>
      <c r="Z31" s="295" t="s">
        <v>47</v>
      </c>
      <c r="AA31" s="292" t="s">
        <v>47</v>
      </c>
      <c r="AB31" s="293" t="s">
        <v>47</v>
      </c>
      <c r="AC31" s="313" t="s">
        <v>47</v>
      </c>
      <c r="AD31" s="289"/>
      <c r="AE31" s="288" t="s">
        <v>47</v>
      </c>
    </row>
    <row r="32" spans="1:31" ht="14.25" hidden="1" customHeight="1" thickBot="1">
      <c r="A32" s="322"/>
      <c r="B32" s="317"/>
      <c r="C32" s="320"/>
      <c r="D32" s="319"/>
      <c r="E32" s="303"/>
      <c r="F32" s="28"/>
      <c r="G32" s="29"/>
      <c r="H32" s="303"/>
      <c r="I32" s="28"/>
      <c r="J32" s="29"/>
      <c r="K32" s="291"/>
      <c r="L32" s="28"/>
      <c r="M32" s="29"/>
      <c r="N32" s="291"/>
      <c r="O32" s="28"/>
      <c r="P32" s="29"/>
      <c r="Q32" s="291"/>
      <c r="R32" s="28"/>
      <c r="S32" s="29"/>
      <c r="T32" s="291"/>
      <c r="U32" s="28"/>
      <c r="V32" s="29"/>
      <c r="W32" s="294"/>
      <c r="X32" s="28"/>
      <c r="Y32" s="29"/>
      <c r="Z32" s="295"/>
      <c r="AA32" s="292"/>
      <c r="AB32" s="293"/>
      <c r="AC32" s="314"/>
      <c r="AD32" s="287"/>
      <c r="AE32" s="288"/>
    </row>
    <row r="33" spans="1:31" ht="14.25" hidden="1" customHeight="1" thickBot="1">
      <c r="A33" s="321" t="s">
        <v>47</v>
      </c>
      <c r="B33" s="316" t="s">
        <v>47</v>
      </c>
      <c r="C33" s="320" t="s">
        <v>47</v>
      </c>
      <c r="D33" s="318" t="s">
        <v>47</v>
      </c>
      <c r="E33" s="300" t="s">
        <v>47</v>
      </c>
      <c r="F33" s="25"/>
      <c r="G33" s="32"/>
      <c r="H33" s="291" t="s">
        <v>47</v>
      </c>
      <c r="I33" s="25"/>
      <c r="J33" s="32"/>
      <c r="K33" s="291" t="s">
        <v>47</v>
      </c>
      <c r="L33" s="25"/>
      <c r="M33" s="32"/>
      <c r="N33" s="291" t="s">
        <v>47</v>
      </c>
      <c r="O33" s="25"/>
      <c r="P33" s="32"/>
      <c r="Q33" s="291" t="s">
        <v>47</v>
      </c>
      <c r="R33" s="25"/>
      <c r="S33" s="32"/>
      <c r="T33" s="291" t="s">
        <v>47</v>
      </c>
      <c r="U33" s="25"/>
      <c r="V33" s="32"/>
      <c r="W33" s="294" t="s">
        <v>47</v>
      </c>
      <c r="X33" s="25"/>
      <c r="Y33" s="32"/>
      <c r="Z33" s="295" t="s">
        <v>47</v>
      </c>
      <c r="AA33" s="292" t="s">
        <v>47</v>
      </c>
      <c r="AB33" s="293" t="s">
        <v>47</v>
      </c>
      <c r="AC33" s="313" t="s">
        <v>47</v>
      </c>
      <c r="AD33" s="288"/>
      <c r="AE33" s="288" t="s">
        <v>47</v>
      </c>
    </row>
    <row r="34" spans="1:31" ht="14.25" hidden="1" customHeight="1" thickBot="1">
      <c r="A34" s="322"/>
      <c r="B34" s="317"/>
      <c r="C34" s="320"/>
      <c r="D34" s="319"/>
      <c r="E34" s="303"/>
      <c r="F34" s="28"/>
      <c r="G34" s="29"/>
      <c r="H34" s="291"/>
      <c r="I34" s="28"/>
      <c r="J34" s="29"/>
      <c r="K34" s="291"/>
      <c r="L34" s="28"/>
      <c r="M34" s="29"/>
      <c r="N34" s="291"/>
      <c r="O34" s="28"/>
      <c r="P34" s="29"/>
      <c r="Q34" s="291"/>
      <c r="R34" s="28"/>
      <c r="S34" s="29"/>
      <c r="T34" s="291"/>
      <c r="U34" s="28"/>
      <c r="V34" s="29"/>
      <c r="W34" s="294"/>
      <c r="X34" s="28"/>
      <c r="Y34" s="29"/>
      <c r="Z34" s="295"/>
      <c r="AA34" s="292"/>
      <c r="AB34" s="293"/>
      <c r="AC34" s="314"/>
      <c r="AD34" s="288"/>
      <c r="AE34" s="288"/>
    </row>
    <row r="35" spans="1:31" ht="14.25" hidden="1" customHeight="1" thickBot="1">
      <c r="A35" s="321" t="s">
        <v>47</v>
      </c>
      <c r="B35" s="316" t="s">
        <v>47</v>
      </c>
      <c r="C35" s="320" t="s">
        <v>47</v>
      </c>
      <c r="D35" s="318" t="s">
        <v>47</v>
      </c>
      <c r="E35" s="300" t="s">
        <v>47</v>
      </c>
      <c r="F35" s="25"/>
      <c r="G35" s="32"/>
      <c r="H35" s="300" t="s">
        <v>47</v>
      </c>
      <c r="I35" s="25"/>
      <c r="J35" s="32"/>
      <c r="K35" s="291" t="s">
        <v>47</v>
      </c>
      <c r="L35" s="25"/>
      <c r="M35" s="32"/>
      <c r="N35" s="291" t="s">
        <v>47</v>
      </c>
      <c r="O35" s="25"/>
      <c r="P35" s="32"/>
      <c r="Q35" s="291" t="s">
        <v>47</v>
      </c>
      <c r="R35" s="25"/>
      <c r="S35" s="32"/>
      <c r="T35" s="291" t="s">
        <v>47</v>
      </c>
      <c r="U35" s="25"/>
      <c r="V35" s="32"/>
      <c r="W35" s="294" t="s">
        <v>47</v>
      </c>
      <c r="X35" s="25"/>
      <c r="Y35" s="32"/>
      <c r="Z35" s="295" t="s">
        <v>47</v>
      </c>
      <c r="AA35" s="292" t="s">
        <v>47</v>
      </c>
      <c r="AB35" s="293" t="s">
        <v>47</v>
      </c>
      <c r="AC35" s="313" t="s">
        <v>47</v>
      </c>
      <c r="AD35" s="289"/>
      <c r="AE35" s="288" t="s">
        <v>47</v>
      </c>
    </row>
    <row r="36" spans="1:31" ht="14.25" hidden="1" customHeight="1" thickBot="1">
      <c r="A36" s="322"/>
      <c r="B36" s="317"/>
      <c r="C36" s="320"/>
      <c r="D36" s="319"/>
      <c r="E36" s="303"/>
      <c r="F36" s="28"/>
      <c r="G36" s="29"/>
      <c r="H36" s="303"/>
      <c r="I36" s="28"/>
      <c r="J36" s="29"/>
      <c r="K36" s="291"/>
      <c r="L36" s="28"/>
      <c r="M36" s="29"/>
      <c r="N36" s="291"/>
      <c r="O36" s="28"/>
      <c r="P36" s="29"/>
      <c r="Q36" s="291"/>
      <c r="R36" s="28"/>
      <c r="S36" s="29"/>
      <c r="T36" s="291"/>
      <c r="U36" s="28"/>
      <c r="V36" s="29"/>
      <c r="W36" s="294"/>
      <c r="X36" s="28"/>
      <c r="Y36" s="29"/>
      <c r="Z36" s="295"/>
      <c r="AA36" s="292"/>
      <c r="AB36" s="293"/>
      <c r="AC36" s="314"/>
      <c r="AD36" s="287"/>
      <c r="AE36" s="288"/>
    </row>
    <row r="37" spans="1:31" ht="14.25" customHeight="1" thickBot="1">
      <c r="A37" s="321" t="s">
        <v>47</v>
      </c>
      <c r="B37" s="316" t="s">
        <v>47</v>
      </c>
      <c r="C37" s="320" t="s">
        <v>47</v>
      </c>
      <c r="D37" s="318" t="s">
        <v>47</v>
      </c>
      <c r="E37" s="300" t="s">
        <v>47</v>
      </c>
      <c r="F37" s="30"/>
      <c r="G37" s="31"/>
      <c r="H37" s="300" t="s">
        <v>47</v>
      </c>
      <c r="I37" s="30"/>
      <c r="J37" s="31"/>
      <c r="K37" s="300" t="s">
        <v>47</v>
      </c>
      <c r="L37" s="30"/>
      <c r="M37" s="31"/>
      <c r="N37" s="291" t="s">
        <v>47</v>
      </c>
      <c r="O37" s="30"/>
      <c r="P37" s="31"/>
      <c r="Q37" s="300" t="s">
        <v>47</v>
      </c>
      <c r="R37" s="30"/>
      <c r="S37" s="31"/>
      <c r="T37" s="300" t="s">
        <v>47</v>
      </c>
      <c r="U37" s="30"/>
      <c r="V37" s="31"/>
      <c r="W37" s="294" t="s">
        <v>47</v>
      </c>
      <c r="X37" s="30"/>
      <c r="Y37" s="31"/>
      <c r="Z37" s="295" t="s">
        <v>47</v>
      </c>
      <c r="AA37" s="292" t="s">
        <v>47</v>
      </c>
      <c r="AB37" s="293" t="s">
        <v>47</v>
      </c>
      <c r="AC37" s="313" t="s">
        <v>47</v>
      </c>
      <c r="AD37" s="289"/>
      <c r="AE37" s="288" t="s">
        <v>47</v>
      </c>
    </row>
    <row r="38" spans="1:31" ht="14.25" customHeight="1" thickBot="1">
      <c r="A38" s="322"/>
      <c r="B38" s="317"/>
      <c r="C38" s="336"/>
      <c r="D38" s="319"/>
      <c r="E38" s="301"/>
      <c r="F38" s="33"/>
      <c r="G38" s="34"/>
      <c r="H38" s="301"/>
      <c r="I38" s="33"/>
      <c r="J38" s="34"/>
      <c r="K38" s="301"/>
      <c r="L38" s="33"/>
      <c r="M38" s="34"/>
      <c r="N38" s="291"/>
      <c r="O38" s="33"/>
      <c r="P38" s="34"/>
      <c r="Q38" s="301"/>
      <c r="R38" s="33"/>
      <c r="S38" s="34"/>
      <c r="T38" s="301"/>
      <c r="U38" s="33"/>
      <c r="V38" s="34"/>
      <c r="W38" s="296"/>
      <c r="X38" s="33"/>
      <c r="Y38" s="34"/>
      <c r="Z38" s="295"/>
      <c r="AA38" s="292"/>
      <c r="AB38" s="293"/>
      <c r="AC38" s="290"/>
      <c r="AD38" s="290"/>
      <c r="AE38" s="288"/>
    </row>
    <row r="39" spans="1:31" ht="24.95" customHeight="1" thickTop="1" thickBot="1">
      <c r="A39" s="163" t="s">
        <v>75</v>
      </c>
      <c r="B39" s="4" t="s">
        <v>76</v>
      </c>
      <c r="C39" s="7"/>
      <c r="D39" s="6" t="s">
        <v>0</v>
      </c>
      <c r="E39" s="297" t="s">
        <v>108</v>
      </c>
      <c r="F39" s="298"/>
      <c r="G39" s="299"/>
      <c r="H39" s="297" t="s">
        <v>109</v>
      </c>
      <c r="I39" s="298"/>
      <c r="J39" s="299"/>
      <c r="K39" s="297" t="s">
        <v>110</v>
      </c>
      <c r="L39" s="298"/>
      <c r="M39" s="299"/>
      <c r="N39" s="297" t="s">
        <v>111</v>
      </c>
      <c r="O39" s="298"/>
      <c r="P39" s="299"/>
      <c r="Q39" s="297" t="s">
        <v>113</v>
      </c>
      <c r="R39" s="298"/>
      <c r="S39" s="299"/>
      <c r="T39" s="297" t="s">
        <v>114</v>
      </c>
      <c r="U39" s="298"/>
      <c r="V39" s="299"/>
      <c r="W39" s="297" t="s">
        <v>115</v>
      </c>
      <c r="X39" s="298"/>
      <c r="Y39" s="299"/>
      <c r="Z39" s="304" t="s">
        <v>85</v>
      </c>
      <c r="AA39" s="305"/>
      <c r="AB39" s="306"/>
      <c r="AC39" s="5" t="s">
        <v>86</v>
      </c>
      <c r="AD39" s="5" t="s">
        <v>27</v>
      </c>
      <c r="AE39" s="5" t="s">
        <v>86</v>
      </c>
    </row>
    <row r="40" spans="1:31" ht="14.25" customHeight="1" thickTop="1" thickBot="1">
      <c r="A40" s="335" t="s">
        <v>59</v>
      </c>
      <c r="B40" s="332" t="s">
        <v>51</v>
      </c>
      <c r="C40" s="331" t="s">
        <v>47</v>
      </c>
      <c r="D40" s="328">
        <v>6</v>
      </c>
      <c r="E40" s="330">
        <v>7</v>
      </c>
      <c r="F40" s="23">
        <v>3</v>
      </c>
      <c r="G40" s="24"/>
      <c r="H40" s="302">
        <v>8</v>
      </c>
      <c r="I40" s="23">
        <v>5</v>
      </c>
      <c r="J40" s="24"/>
      <c r="K40" s="302">
        <v>9</v>
      </c>
      <c r="L40" s="23">
        <v>4</v>
      </c>
      <c r="M40" s="24"/>
      <c r="N40" s="302" t="s">
        <v>47</v>
      </c>
      <c r="O40" s="23"/>
      <c r="P40" s="24"/>
      <c r="Q40" s="302" t="s">
        <v>47</v>
      </c>
      <c r="R40" s="23"/>
      <c r="S40" s="24"/>
      <c r="T40" s="302" t="s">
        <v>47</v>
      </c>
      <c r="U40" s="23"/>
      <c r="V40" s="24"/>
      <c r="W40" s="307" t="s">
        <v>47</v>
      </c>
      <c r="X40" s="23"/>
      <c r="Y40" s="24"/>
      <c r="Z40" s="315">
        <v>12</v>
      </c>
      <c r="AA40" s="343">
        <v>20</v>
      </c>
      <c r="AB40" s="344">
        <v>0</v>
      </c>
      <c r="AC40" s="345" t="s">
        <v>105</v>
      </c>
      <c r="AD40" s="286"/>
      <c r="AE40" s="346">
        <v>2</v>
      </c>
    </row>
    <row r="41" spans="1:31" ht="14.25" customHeight="1" thickBot="1">
      <c r="A41" s="334"/>
      <c r="B41" s="333"/>
      <c r="C41" s="320"/>
      <c r="D41" s="319"/>
      <c r="E41" s="291"/>
      <c r="F41" s="28">
        <v>7</v>
      </c>
      <c r="G41" s="27"/>
      <c r="H41" s="303"/>
      <c r="I41" s="28">
        <v>5</v>
      </c>
      <c r="J41" s="27"/>
      <c r="K41" s="303"/>
      <c r="L41" s="28">
        <v>8</v>
      </c>
      <c r="M41" s="27"/>
      <c r="N41" s="303"/>
      <c r="O41" s="28"/>
      <c r="P41" s="27"/>
      <c r="Q41" s="303"/>
      <c r="R41" s="28"/>
      <c r="S41" s="27"/>
      <c r="T41" s="303"/>
      <c r="U41" s="28"/>
      <c r="V41" s="27"/>
      <c r="W41" s="294"/>
      <c r="X41" s="28"/>
      <c r="Y41" s="29"/>
      <c r="Z41" s="295"/>
      <c r="AA41" s="292"/>
      <c r="AB41" s="293"/>
      <c r="AC41" s="312"/>
      <c r="AD41" s="287"/>
      <c r="AE41" s="288"/>
    </row>
    <row r="42" spans="1:31" ht="14.25" customHeight="1" thickBot="1">
      <c r="A42" s="334" t="s">
        <v>60</v>
      </c>
      <c r="B42" s="333" t="s">
        <v>61</v>
      </c>
      <c r="C42" s="320" t="s">
        <v>10</v>
      </c>
      <c r="D42" s="318">
        <v>7</v>
      </c>
      <c r="E42" s="300">
        <v>6</v>
      </c>
      <c r="F42" s="25">
        <v>1</v>
      </c>
      <c r="G42" s="31"/>
      <c r="H42" s="291">
        <v>9</v>
      </c>
      <c r="I42" s="25">
        <v>0</v>
      </c>
      <c r="J42" s="31"/>
      <c r="K42" s="291" t="s">
        <v>47</v>
      </c>
      <c r="L42" s="25"/>
      <c r="M42" s="31"/>
      <c r="N42" s="291" t="s">
        <v>47</v>
      </c>
      <c r="O42" s="25"/>
      <c r="P42" s="31"/>
      <c r="Q42" s="291" t="s">
        <v>47</v>
      </c>
      <c r="R42" s="25"/>
      <c r="S42" s="31"/>
      <c r="T42" s="291" t="s">
        <v>47</v>
      </c>
      <c r="U42" s="25"/>
      <c r="V42" s="31"/>
      <c r="W42" s="294" t="s">
        <v>47</v>
      </c>
      <c r="X42" s="25"/>
      <c r="Y42" s="32"/>
      <c r="Z42" s="295">
        <v>1</v>
      </c>
      <c r="AA42" s="292">
        <v>1</v>
      </c>
      <c r="AB42" s="293">
        <v>0</v>
      </c>
      <c r="AC42" s="312" t="s">
        <v>105</v>
      </c>
      <c r="AD42" s="288"/>
      <c r="AE42" s="288">
        <v>8</v>
      </c>
    </row>
    <row r="43" spans="1:31" ht="14.25" customHeight="1" thickBot="1">
      <c r="A43" s="334"/>
      <c r="B43" s="333"/>
      <c r="C43" s="320"/>
      <c r="D43" s="319"/>
      <c r="E43" s="303"/>
      <c r="F43" s="28">
        <v>1</v>
      </c>
      <c r="G43" s="29"/>
      <c r="H43" s="291"/>
      <c r="I43" s="28">
        <v>0</v>
      </c>
      <c r="J43" s="29"/>
      <c r="K43" s="291"/>
      <c r="L43" s="28"/>
      <c r="M43" s="29"/>
      <c r="N43" s="291"/>
      <c r="O43" s="28"/>
      <c r="P43" s="29"/>
      <c r="Q43" s="291"/>
      <c r="R43" s="28"/>
      <c r="S43" s="29"/>
      <c r="T43" s="291"/>
      <c r="U43" s="28"/>
      <c r="V43" s="29"/>
      <c r="W43" s="294"/>
      <c r="X43" s="28"/>
      <c r="Y43" s="29"/>
      <c r="Z43" s="295"/>
      <c r="AA43" s="292"/>
      <c r="AB43" s="293"/>
      <c r="AC43" s="312"/>
      <c r="AD43" s="288"/>
      <c r="AE43" s="288"/>
    </row>
    <row r="44" spans="1:31" ht="14.25" customHeight="1" thickBot="1">
      <c r="A44" s="334" t="s">
        <v>62</v>
      </c>
      <c r="B44" s="333" t="s">
        <v>63</v>
      </c>
      <c r="C44" s="320" t="s">
        <v>10</v>
      </c>
      <c r="D44" s="318">
        <v>8</v>
      </c>
      <c r="E44" s="300">
        <v>9</v>
      </c>
      <c r="F44" s="25">
        <v>0</v>
      </c>
      <c r="G44" s="32"/>
      <c r="H44" s="300">
        <v>6</v>
      </c>
      <c r="I44" s="25">
        <v>0</v>
      </c>
      <c r="J44" s="32"/>
      <c r="K44" s="291" t="s">
        <v>47</v>
      </c>
      <c r="L44" s="25"/>
      <c r="M44" s="32"/>
      <c r="N44" s="291" t="s">
        <v>47</v>
      </c>
      <c r="O44" s="25"/>
      <c r="P44" s="32"/>
      <c r="Q44" s="291" t="s">
        <v>47</v>
      </c>
      <c r="R44" s="25"/>
      <c r="S44" s="32"/>
      <c r="T44" s="291" t="s">
        <v>47</v>
      </c>
      <c r="U44" s="25"/>
      <c r="V44" s="32"/>
      <c r="W44" s="294" t="s">
        <v>47</v>
      </c>
      <c r="X44" s="25"/>
      <c r="Y44" s="32"/>
      <c r="Z44" s="295">
        <v>0</v>
      </c>
      <c r="AA44" s="292">
        <v>0</v>
      </c>
      <c r="AB44" s="293">
        <v>0</v>
      </c>
      <c r="AC44" s="312" t="s">
        <v>47</v>
      </c>
      <c r="AD44" s="289"/>
      <c r="AE44" s="288">
        <v>9</v>
      </c>
    </row>
    <row r="45" spans="1:31" ht="14.25" customHeight="1" thickBot="1">
      <c r="A45" s="334"/>
      <c r="B45" s="333"/>
      <c r="C45" s="320"/>
      <c r="D45" s="319"/>
      <c r="E45" s="303"/>
      <c r="F45" s="28">
        <v>0</v>
      </c>
      <c r="G45" s="29"/>
      <c r="H45" s="303"/>
      <c r="I45" s="28">
        <v>0</v>
      </c>
      <c r="J45" s="29"/>
      <c r="K45" s="291"/>
      <c r="L45" s="28"/>
      <c r="M45" s="29"/>
      <c r="N45" s="291"/>
      <c r="O45" s="28"/>
      <c r="P45" s="29"/>
      <c r="Q45" s="291"/>
      <c r="R45" s="28"/>
      <c r="S45" s="29"/>
      <c r="T45" s="291"/>
      <c r="U45" s="28"/>
      <c r="V45" s="29"/>
      <c r="W45" s="294"/>
      <c r="X45" s="28"/>
      <c r="Y45" s="29"/>
      <c r="Z45" s="295"/>
      <c r="AA45" s="292"/>
      <c r="AB45" s="293"/>
      <c r="AC45" s="312"/>
      <c r="AD45" s="287"/>
      <c r="AE45" s="288"/>
    </row>
    <row r="46" spans="1:31" ht="14.25" customHeight="1" thickBot="1">
      <c r="A46" s="334" t="s">
        <v>64</v>
      </c>
      <c r="B46" s="333" t="s">
        <v>46</v>
      </c>
      <c r="C46" s="320" t="s">
        <v>47</v>
      </c>
      <c r="D46" s="318">
        <v>9</v>
      </c>
      <c r="E46" s="300">
        <v>8</v>
      </c>
      <c r="F46" s="25">
        <v>5</v>
      </c>
      <c r="G46" s="31"/>
      <c r="H46" s="291">
        <v>7</v>
      </c>
      <c r="I46" s="25">
        <v>4</v>
      </c>
      <c r="J46" s="31"/>
      <c r="K46" s="291">
        <v>6</v>
      </c>
      <c r="L46" s="25">
        <v>0</v>
      </c>
      <c r="M46" s="31"/>
      <c r="N46" s="291" t="s">
        <v>47</v>
      </c>
      <c r="O46" s="25"/>
      <c r="P46" s="31"/>
      <c r="Q46" s="291" t="s">
        <v>47</v>
      </c>
      <c r="R46" s="25"/>
      <c r="S46" s="31"/>
      <c r="T46" s="291" t="s">
        <v>47</v>
      </c>
      <c r="U46" s="25"/>
      <c r="V46" s="31"/>
      <c r="W46" s="294" t="s">
        <v>47</v>
      </c>
      <c r="X46" s="25"/>
      <c r="Y46" s="31"/>
      <c r="Z46" s="295">
        <v>9</v>
      </c>
      <c r="AA46" s="292">
        <v>16</v>
      </c>
      <c r="AB46" s="293">
        <v>0</v>
      </c>
      <c r="AC46" s="312" t="s">
        <v>105</v>
      </c>
      <c r="AD46" s="288"/>
      <c r="AE46" s="288">
        <v>4</v>
      </c>
    </row>
    <row r="47" spans="1:31" ht="14.25" customHeight="1" thickBot="1">
      <c r="A47" s="334"/>
      <c r="B47" s="333"/>
      <c r="C47" s="320"/>
      <c r="D47" s="319"/>
      <c r="E47" s="303"/>
      <c r="F47" s="28">
        <v>5</v>
      </c>
      <c r="G47" s="29"/>
      <c r="H47" s="291"/>
      <c r="I47" s="28">
        <v>11</v>
      </c>
      <c r="J47" s="29"/>
      <c r="K47" s="291"/>
      <c r="L47" s="28">
        <v>0</v>
      </c>
      <c r="M47" s="29"/>
      <c r="N47" s="291"/>
      <c r="O47" s="28"/>
      <c r="P47" s="29"/>
      <c r="Q47" s="291"/>
      <c r="R47" s="28"/>
      <c r="S47" s="29"/>
      <c r="T47" s="291"/>
      <c r="U47" s="28"/>
      <c r="V47" s="29"/>
      <c r="W47" s="294"/>
      <c r="X47" s="28"/>
      <c r="Y47" s="29"/>
      <c r="Z47" s="295"/>
      <c r="AA47" s="292"/>
      <c r="AB47" s="293"/>
      <c r="AC47" s="312"/>
      <c r="AD47" s="288"/>
      <c r="AE47" s="288"/>
    </row>
    <row r="48" spans="1:31" ht="14.25" hidden="1" customHeight="1" thickBot="1">
      <c r="A48" s="334" t="s">
        <v>47</v>
      </c>
      <c r="B48" s="333" t="s">
        <v>47</v>
      </c>
      <c r="C48" s="320" t="s">
        <v>47</v>
      </c>
      <c r="D48" s="318" t="s">
        <v>47</v>
      </c>
      <c r="E48" s="300" t="s">
        <v>47</v>
      </c>
      <c r="F48" s="25"/>
      <c r="G48" s="32"/>
      <c r="H48" s="300" t="s">
        <v>47</v>
      </c>
      <c r="I48" s="25"/>
      <c r="J48" s="32"/>
      <c r="K48" s="291" t="s">
        <v>47</v>
      </c>
      <c r="L48" s="25"/>
      <c r="M48" s="32"/>
      <c r="N48" s="291" t="s">
        <v>47</v>
      </c>
      <c r="O48" s="25"/>
      <c r="P48" s="32"/>
      <c r="Q48" s="291" t="s">
        <v>47</v>
      </c>
      <c r="R48" s="25"/>
      <c r="S48" s="32"/>
      <c r="T48" s="291" t="s">
        <v>47</v>
      </c>
      <c r="U48" s="25"/>
      <c r="V48" s="32"/>
      <c r="W48" s="294" t="s">
        <v>47</v>
      </c>
      <c r="X48" s="25"/>
      <c r="Y48" s="32"/>
      <c r="Z48" s="295" t="s">
        <v>47</v>
      </c>
      <c r="AA48" s="292" t="s">
        <v>47</v>
      </c>
      <c r="AB48" s="293" t="s">
        <v>47</v>
      </c>
      <c r="AC48" s="312" t="s">
        <v>47</v>
      </c>
      <c r="AD48" s="289"/>
      <c r="AE48" s="288" t="s">
        <v>47</v>
      </c>
    </row>
    <row r="49" spans="1:31" ht="14.25" hidden="1" customHeight="1" thickBot="1">
      <c r="A49" s="334"/>
      <c r="B49" s="333"/>
      <c r="C49" s="320"/>
      <c r="D49" s="319"/>
      <c r="E49" s="303"/>
      <c r="F49" s="28"/>
      <c r="G49" s="29"/>
      <c r="H49" s="303"/>
      <c r="I49" s="28"/>
      <c r="J49" s="29"/>
      <c r="K49" s="291"/>
      <c r="L49" s="28"/>
      <c r="M49" s="29"/>
      <c r="N49" s="291"/>
      <c r="O49" s="28"/>
      <c r="P49" s="29"/>
      <c r="Q49" s="291"/>
      <c r="R49" s="28"/>
      <c r="S49" s="29"/>
      <c r="T49" s="291"/>
      <c r="U49" s="28"/>
      <c r="V49" s="29"/>
      <c r="W49" s="294"/>
      <c r="X49" s="28"/>
      <c r="Y49" s="29"/>
      <c r="Z49" s="295"/>
      <c r="AA49" s="292"/>
      <c r="AB49" s="293"/>
      <c r="AC49" s="312"/>
      <c r="AD49" s="287"/>
      <c r="AE49" s="288"/>
    </row>
    <row r="50" spans="1:31" ht="14.25" hidden="1" customHeight="1" thickBot="1">
      <c r="A50" s="334" t="s">
        <v>47</v>
      </c>
      <c r="B50" s="333" t="s">
        <v>47</v>
      </c>
      <c r="C50" s="320" t="s">
        <v>47</v>
      </c>
      <c r="D50" s="318" t="s">
        <v>47</v>
      </c>
      <c r="E50" s="300" t="s">
        <v>47</v>
      </c>
      <c r="F50" s="25"/>
      <c r="G50" s="31"/>
      <c r="H50" s="291" t="s">
        <v>47</v>
      </c>
      <c r="I50" s="25"/>
      <c r="J50" s="31"/>
      <c r="K50" s="291" t="s">
        <v>47</v>
      </c>
      <c r="L50" s="25"/>
      <c r="M50" s="31"/>
      <c r="N50" s="291" t="s">
        <v>47</v>
      </c>
      <c r="O50" s="25"/>
      <c r="P50" s="31"/>
      <c r="Q50" s="291" t="s">
        <v>47</v>
      </c>
      <c r="R50" s="25"/>
      <c r="S50" s="31"/>
      <c r="T50" s="291" t="s">
        <v>47</v>
      </c>
      <c r="U50" s="25"/>
      <c r="V50" s="31"/>
      <c r="W50" s="294" t="s">
        <v>47</v>
      </c>
      <c r="X50" s="25"/>
      <c r="Y50" s="32"/>
      <c r="Z50" s="295" t="s">
        <v>47</v>
      </c>
      <c r="AA50" s="292" t="s">
        <v>47</v>
      </c>
      <c r="AB50" s="293" t="s">
        <v>47</v>
      </c>
      <c r="AC50" s="312" t="s">
        <v>47</v>
      </c>
      <c r="AD50" s="288"/>
      <c r="AE50" s="288" t="s">
        <v>47</v>
      </c>
    </row>
    <row r="51" spans="1:31" ht="14.25" hidden="1" customHeight="1" thickBot="1">
      <c r="A51" s="334"/>
      <c r="B51" s="333"/>
      <c r="C51" s="320"/>
      <c r="D51" s="319"/>
      <c r="E51" s="303"/>
      <c r="F51" s="28"/>
      <c r="G51" s="29"/>
      <c r="H51" s="291"/>
      <c r="I51" s="28"/>
      <c r="J51" s="29"/>
      <c r="K51" s="291"/>
      <c r="L51" s="28"/>
      <c r="M51" s="29"/>
      <c r="N51" s="291"/>
      <c r="O51" s="28"/>
      <c r="P51" s="29"/>
      <c r="Q51" s="291"/>
      <c r="R51" s="28"/>
      <c r="S51" s="29"/>
      <c r="T51" s="291"/>
      <c r="U51" s="28"/>
      <c r="V51" s="29"/>
      <c r="W51" s="294"/>
      <c r="X51" s="28"/>
      <c r="Y51" s="29"/>
      <c r="Z51" s="295"/>
      <c r="AA51" s="292"/>
      <c r="AB51" s="293"/>
      <c r="AC51" s="312"/>
      <c r="AD51" s="288"/>
      <c r="AE51" s="288"/>
    </row>
    <row r="52" spans="1:31" ht="14.25" hidden="1" customHeight="1" thickBot="1">
      <c r="A52" s="334" t="s">
        <v>47</v>
      </c>
      <c r="B52" s="333" t="s">
        <v>47</v>
      </c>
      <c r="C52" s="320" t="s">
        <v>47</v>
      </c>
      <c r="D52" s="318" t="s">
        <v>47</v>
      </c>
      <c r="E52" s="300" t="s">
        <v>47</v>
      </c>
      <c r="F52" s="25"/>
      <c r="G52" s="32"/>
      <c r="H52" s="300" t="s">
        <v>47</v>
      </c>
      <c r="I52" s="25"/>
      <c r="J52" s="32"/>
      <c r="K52" s="291" t="s">
        <v>47</v>
      </c>
      <c r="L52" s="25"/>
      <c r="M52" s="32"/>
      <c r="N52" s="291" t="s">
        <v>47</v>
      </c>
      <c r="O52" s="25"/>
      <c r="P52" s="32"/>
      <c r="Q52" s="291" t="s">
        <v>47</v>
      </c>
      <c r="R52" s="25"/>
      <c r="S52" s="32"/>
      <c r="T52" s="291" t="s">
        <v>47</v>
      </c>
      <c r="U52" s="25"/>
      <c r="V52" s="32"/>
      <c r="W52" s="294" t="s">
        <v>47</v>
      </c>
      <c r="X52" s="25"/>
      <c r="Y52" s="32"/>
      <c r="Z52" s="295" t="s">
        <v>47</v>
      </c>
      <c r="AA52" s="292" t="s">
        <v>47</v>
      </c>
      <c r="AB52" s="293" t="s">
        <v>47</v>
      </c>
      <c r="AC52" s="312" t="s">
        <v>47</v>
      </c>
      <c r="AD52" s="289"/>
      <c r="AE52" s="288" t="s">
        <v>47</v>
      </c>
    </row>
    <row r="53" spans="1:31" ht="14.25" hidden="1" customHeight="1" thickBot="1">
      <c r="A53" s="334"/>
      <c r="B53" s="333"/>
      <c r="C53" s="320"/>
      <c r="D53" s="319"/>
      <c r="E53" s="303"/>
      <c r="F53" s="28"/>
      <c r="G53" s="29"/>
      <c r="H53" s="303"/>
      <c r="I53" s="28"/>
      <c r="J53" s="29"/>
      <c r="K53" s="291"/>
      <c r="L53" s="28"/>
      <c r="M53" s="29"/>
      <c r="N53" s="291"/>
      <c r="O53" s="28"/>
      <c r="P53" s="29"/>
      <c r="Q53" s="291"/>
      <c r="R53" s="28"/>
      <c r="S53" s="29"/>
      <c r="T53" s="291"/>
      <c r="U53" s="28"/>
      <c r="V53" s="29"/>
      <c r="W53" s="294"/>
      <c r="X53" s="28"/>
      <c r="Y53" s="29"/>
      <c r="Z53" s="295"/>
      <c r="AA53" s="292"/>
      <c r="AB53" s="293"/>
      <c r="AC53" s="312"/>
      <c r="AD53" s="287"/>
      <c r="AE53" s="288"/>
    </row>
    <row r="54" spans="1:31" ht="14.25" hidden="1" customHeight="1" thickBot="1">
      <c r="A54" s="334" t="s">
        <v>47</v>
      </c>
      <c r="B54" s="333" t="s">
        <v>47</v>
      </c>
      <c r="C54" s="320" t="s">
        <v>47</v>
      </c>
      <c r="D54" s="318" t="s">
        <v>47</v>
      </c>
      <c r="E54" s="300" t="s">
        <v>47</v>
      </c>
      <c r="F54" s="25"/>
      <c r="G54" s="31"/>
      <c r="H54" s="291" t="s">
        <v>47</v>
      </c>
      <c r="I54" s="25"/>
      <c r="J54" s="31"/>
      <c r="K54" s="291" t="s">
        <v>47</v>
      </c>
      <c r="L54" s="25"/>
      <c r="M54" s="31"/>
      <c r="N54" s="291" t="s">
        <v>47</v>
      </c>
      <c r="O54" s="25"/>
      <c r="P54" s="31"/>
      <c r="Q54" s="291" t="s">
        <v>47</v>
      </c>
      <c r="R54" s="25"/>
      <c r="S54" s="31"/>
      <c r="T54" s="291" t="s">
        <v>47</v>
      </c>
      <c r="U54" s="25"/>
      <c r="V54" s="31"/>
      <c r="W54" s="294" t="s">
        <v>47</v>
      </c>
      <c r="X54" s="25"/>
      <c r="Y54" s="31"/>
      <c r="Z54" s="295" t="s">
        <v>47</v>
      </c>
      <c r="AA54" s="292" t="s">
        <v>47</v>
      </c>
      <c r="AB54" s="293" t="s">
        <v>47</v>
      </c>
      <c r="AC54" s="312" t="s">
        <v>47</v>
      </c>
      <c r="AD54" s="288"/>
      <c r="AE54" s="288" t="s">
        <v>47</v>
      </c>
    </row>
    <row r="55" spans="1:31" ht="14.25" hidden="1" customHeight="1" thickBot="1">
      <c r="A55" s="334"/>
      <c r="B55" s="333"/>
      <c r="C55" s="320"/>
      <c r="D55" s="319"/>
      <c r="E55" s="303"/>
      <c r="F55" s="28"/>
      <c r="G55" s="29"/>
      <c r="H55" s="291"/>
      <c r="I55" s="28"/>
      <c r="J55" s="29"/>
      <c r="K55" s="291"/>
      <c r="L55" s="28"/>
      <c r="M55" s="29"/>
      <c r="N55" s="291"/>
      <c r="O55" s="28"/>
      <c r="P55" s="29"/>
      <c r="Q55" s="291"/>
      <c r="R55" s="28"/>
      <c r="S55" s="29"/>
      <c r="T55" s="291"/>
      <c r="U55" s="28"/>
      <c r="V55" s="29"/>
      <c r="W55" s="294"/>
      <c r="X55" s="28"/>
      <c r="Y55" s="29"/>
      <c r="Z55" s="295"/>
      <c r="AA55" s="292"/>
      <c r="AB55" s="293"/>
      <c r="AC55" s="312"/>
      <c r="AD55" s="288"/>
      <c r="AE55" s="288"/>
    </row>
    <row r="56" spans="1:31" ht="14.25" hidden="1" customHeight="1" thickBot="1">
      <c r="A56" s="334" t="s">
        <v>47</v>
      </c>
      <c r="B56" s="333" t="s">
        <v>47</v>
      </c>
      <c r="C56" s="320" t="s">
        <v>47</v>
      </c>
      <c r="D56" s="318" t="s">
        <v>47</v>
      </c>
      <c r="E56" s="300" t="s">
        <v>47</v>
      </c>
      <c r="F56" s="25"/>
      <c r="G56" s="32"/>
      <c r="H56" s="300" t="s">
        <v>47</v>
      </c>
      <c r="I56" s="25"/>
      <c r="J56" s="32"/>
      <c r="K56" s="291" t="s">
        <v>47</v>
      </c>
      <c r="L56" s="25"/>
      <c r="M56" s="32"/>
      <c r="N56" s="291" t="s">
        <v>47</v>
      </c>
      <c r="O56" s="25"/>
      <c r="P56" s="32"/>
      <c r="Q56" s="291" t="s">
        <v>47</v>
      </c>
      <c r="R56" s="25"/>
      <c r="S56" s="32"/>
      <c r="T56" s="291" t="s">
        <v>47</v>
      </c>
      <c r="U56" s="25"/>
      <c r="V56" s="32"/>
      <c r="W56" s="294" t="s">
        <v>47</v>
      </c>
      <c r="X56" s="25"/>
      <c r="Y56" s="32"/>
      <c r="Z56" s="295" t="s">
        <v>47</v>
      </c>
      <c r="AA56" s="292" t="s">
        <v>47</v>
      </c>
      <c r="AB56" s="293" t="s">
        <v>47</v>
      </c>
      <c r="AC56" s="312" t="s">
        <v>47</v>
      </c>
      <c r="AD56" s="289"/>
      <c r="AE56" s="288" t="s">
        <v>47</v>
      </c>
    </row>
    <row r="57" spans="1:31" ht="14.25" hidden="1" customHeight="1" thickBot="1">
      <c r="A57" s="334"/>
      <c r="B57" s="333"/>
      <c r="C57" s="320"/>
      <c r="D57" s="319"/>
      <c r="E57" s="303"/>
      <c r="F57" s="28"/>
      <c r="G57" s="29"/>
      <c r="H57" s="303"/>
      <c r="I57" s="28"/>
      <c r="J57" s="29"/>
      <c r="K57" s="291"/>
      <c r="L57" s="28"/>
      <c r="M57" s="29"/>
      <c r="N57" s="291"/>
      <c r="O57" s="28"/>
      <c r="P57" s="29"/>
      <c r="Q57" s="291"/>
      <c r="R57" s="28"/>
      <c r="S57" s="29"/>
      <c r="T57" s="291"/>
      <c r="U57" s="28"/>
      <c r="V57" s="29"/>
      <c r="W57" s="294"/>
      <c r="X57" s="28"/>
      <c r="Y57" s="29"/>
      <c r="Z57" s="295"/>
      <c r="AA57" s="292"/>
      <c r="AB57" s="293"/>
      <c r="AC57" s="312"/>
      <c r="AD57" s="287"/>
      <c r="AE57" s="288"/>
    </row>
    <row r="58" spans="1:31" ht="14.25" hidden="1" customHeight="1" thickBot="1">
      <c r="A58" s="334" t="s">
        <v>47</v>
      </c>
      <c r="B58" s="333" t="s">
        <v>47</v>
      </c>
      <c r="C58" s="320" t="s">
        <v>47</v>
      </c>
      <c r="D58" s="318" t="s">
        <v>47</v>
      </c>
      <c r="E58" s="300" t="s">
        <v>47</v>
      </c>
      <c r="F58" s="25"/>
      <c r="G58" s="32"/>
      <c r="H58" s="291" t="s">
        <v>47</v>
      </c>
      <c r="I58" s="25"/>
      <c r="J58" s="32"/>
      <c r="K58" s="291" t="s">
        <v>47</v>
      </c>
      <c r="L58" s="25"/>
      <c r="M58" s="32"/>
      <c r="N58" s="291" t="s">
        <v>47</v>
      </c>
      <c r="O58" s="25"/>
      <c r="P58" s="32"/>
      <c r="Q58" s="291" t="s">
        <v>47</v>
      </c>
      <c r="R58" s="25"/>
      <c r="S58" s="32"/>
      <c r="T58" s="291" t="s">
        <v>47</v>
      </c>
      <c r="U58" s="25"/>
      <c r="V58" s="32"/>
      <c r="W58" s="294" t="s">
        <v>47</v>
      </c>
      <c r="X58" s="25"/>
      <c r="Y58" s="32"/>
      <c r="Z58" s="295" t="s">
        <v>47</v>
      </c>
      <c r="AA58" s="292" t="s">
        <v>47</v>
      </c>
      <c r="AB58" s="293" t="s">
        <v>47</v>
      </c>
      <c r="AC58" s="312" t="s">
        <v>47</v>
      </c>
      <c r="AD58" s="288"/>
      <c r="AE58" s="288" t="s">
        <v>47</v>
      </c>
    </row>
    <row r="59" spans="1:31" ht="14.25" hidden="1" customHeight="1" thickBot="1">
      <c r="A59" s="334"/>
      <c r="B59" s="333"/>
      <c r="C59" s="320"/>
      <c r="D59" s="319"/>
      <c r="E59" s="303"/>
      <c r="F59" s="28"/>
      <c r="G59" s="29"/>
      <c r="H59" s="291"/>
      <c r="I59" s="28"/>
      <c r="J59" s="29"/>
      <c r="K59" s="291"/>
      <c r="L59" s="28"/>
      <c r="M59" s="29"/>
      <c r="N59" s="291"/>
      <c r="O59" s="28"/>
      <c r="P59" s="29"/>
      <c r="Q59" s="291"/>
      <c r="R59" s="28"/>
      <c r="S59" s="29"/>
      <c r="T59" s="291"/>
      <c r="U59" s="28"/>
      <c r="V59" s="29"/>
      <c r="W59" s="294"/>
      <c r="X59" s="28"/>
      <c r="Y59" s="29"/>
      <c r="Z59" s="295"/>
      <c r="AA59" s="292"/>
      <c r="AB59" s="293"/>
      <c r="AC59" s="312"/>
      <c r="AD59" s="288"/>
      <c r="AE59" s="288"/>
    </row>
    <row r="60" spans="1:31" ht="14.25" hidden="1" customHeight="1" thickBot="1">
      <c r="A60" s="334" t="s">
        <v>47</v>
      </c>
      <c r="B60" s="333" t="s">
        <v>47</v>
      </c>
      <c r="C60" s="320" t="s">
        <v>47</v>
      </c>
      <c r="D60" s="318" t="s">
        <v>47</v>
      </c>
      <c r="E60" s="300" t="s">
        <v>47</v>
      </c>
      <c r="F60" s="25"/>
      <c r="G60" s="32"/>
      <c r="H60" s="300" t="s">
        <v>47</v>
      </c>
      <c r="I60" s="25"/>
      <c r="J60" s="32"/>
      <c r="K60" s="291" t="s">
        <v>47</v>
      </c>
      <c r="L60" s="25"/>
      <c r="M60" s="32"/>
      <c r="N60" s="291" t="s">
        <v>47</v>
      </c>
      <c r="O60" s="25"/>
      <c r="P60" s="32"/>
      <c r="Q60" s="291" t="s">
        <v>47</v>
      </c>
      <c r="R60" s="25"/>
      <c r="S60" s="32"/>
      <c r="T60" s="291" t="s">
        <v>47</v>
      </c>
      <c r="U60" s="25"/>
      <c r="V60" s="32"/>
      <c r="W60" s="294" t="s">
        <v>47</v>
      </c>
      <c r="X60" s="25"/>
      <c r="Y60" s="32"/>
      <c r="Z60" s="295" t="s">
        <v>47</v>
      </c>
      <c r="AA60" s="292" t="s">
        <v>47</v>
      </c>
      <c r="AB60" s="293" t="s">
        <v>47</v>
      </c>
      <c r="AC60" s="312" t="s">
        <v>47</v>
      </c>
      <c r="AD60" s="289"/>
      <c r="AE60" s="288" t="s">
        <v>47</v>
      </c>
    </row>
    <row r="61" spans="1:31" ht="14.25" hidden="1" customHeight="1" thickBot="1">
      <c r="A61" s="334"/>
      <c r="B61" s="333"/>
      <c r="C61" s="320"/>
      <c r="D61" s="319"/>
      <c r="E61" s="303"/>
      <c r="F61" s="28"/>
      <c r="G61" s="29"/>
      <c r="H61" s="303"/>
      <c r="I61" s="28"/>
      <c r="J61" s="29"/>
      <c r="K61" s="291"/>
      <c r="L61" s="28"/>
      <c r="M61" s="29"/>
      <c r="N61" s="291"/>
      <c r="O61" s="28"/>
      <c r="P61" s="29"/>
      <c r="Q61" s="291"/>
      <c r="R61" s="28"/>
      <c r="S61" s="29"/>
      <c r="T61" s="291"/>
      <c r="U61" s="28"/>
      <c r="V61" s="29"/>
      <c r="W61" s="294"/>
      <c r="X61" s="28"/>
      <c r="Y61" s="29"/>
      <c r="Z61" s="295"/>
      <c r="AA61" s="292"/>
      <c r="AB61" s="293"/>
      <c r="AC61" s="312"/>
      <c r="AD61" s="287"/>
      <c r="AE61" s="288"/>
    </row>
    <row r="62" spans="1:31" ht="14.25" hidden="1" customHeight="1" thickBot="1">
      <c r="A62" s="334" t="s">
        <v>47</v>
      </c>
      <c r="B62" s="333" t="s">
        <v>47</v>
      </c>
      <c r="C62" s="320" t="s">
        <v>47</v>
      </c>
      <c r="D62" s="318" t="s">
        <v>47</v>
      </c>
      <c r="E62" s="300" t="s">
        <v>47</v>
      </c>
      <c r="F62" s="25"/>
      <c r="G62" s="31"/>
      <c r="H62" s="291" t="s">
        <v>47</v>
      </c>
      <c r="I62" s="25"/>
      <c r="J62" s="31"/>
      <c r="K62" s="291" t="s">
        <v>47</v>
      </c>
      <c r="L62" s="25"/>
      <c r="M62" s="31"/>
      <c r="N62" s="291" t="s">
        <v>47</v>
      </c>
      <c r="O62" s="25"/>
      <c r="P62" s="31"/>
      <c r="Q62" s="291" t="s">
        <v>47</v>
      </c>
      <c r="R62" s="25"/>
      <c r="S62" s="31"/>
      <c r="T62" s="291" t="s">
        <v>47</v>
      </c>
      <c r="U62" s="25"/>
      <c r="V62" s="31"/>
      <c r="W62" s="294" t="s">
        <v>47</v>
      </c>
      <c r="X62" s="25"/>
      <c r="Y62" s="31"/>
      <c r="Z62" s="295" t="s">
        <v>47</v>
      </c>
      <c r="AA62" s="292" t="s">
        <v>47</v>
      </c>
      <c r="AB62" s="293" t="s">
        <v>47</v>
      </c>
      <c r="AC62" s="312" t="s">
        <v>47</v>
      </c>
      <c r="AD62" s="288"/>
      <c r="AE62" s="288" t="s">
        <v>47</v>
      </c>
    </row>
    <row r="63" spans="1:31" ht="14.25" hidden="1" customHeight="1" thickBot="1">
      <c r="A63" s="334"/>
      <c r="B63" s="333"/>
      <c r="C63" s="320"/>
      <c r="D63" s="319"/>
      <c r="E63" s="303"/>
      <c r="F63" s="28"/>
      <c r="G63" s="29"/>
      <c r="H63" s="291"/>
      <c r="I63" s="28"/>
      <c r="J63" s="29"/>
      <c r="K63" s="291"/>
      <c r="L63" s="28"/>
      <c r="M63" s="29"/>
      <c r="N63" s="291"/>
      <c r="O63" s="28"/>
      <c r="P63" s="29"/>
      <c r="Q63" s="291"/>
      <c r="R63" s="28"/>
      <c r="S63" s="29"/>
      <c r="T63" s="291"/>
      <c r="U63" s="28"/>
      <c r="V63" s="29"/>
      <c r="W63" s="294"/>
      <c r="X63" s="28"/>
      <c r="Y63" s="29"/>
      <c r="Z63" s="295"/>
      <c r="AA63" s="292"/>
      <c r="AB63" s="293"/>
      <c r="AC63" s="312"/>
      <c r="AD63" s="288"/>
      <c r="AE63" s="288"/>
    </row>
    <row r="64" spans="1:31" ht="14.25" hidden="1" customHeight="1" thickBot="1">
      <c r="A64" s="334" t="s">
        <v>47</v>
      </c>
      <c r="B64" s="333" t="s">
        <v>47</v>
      </c>
      <c r="C64" s="320" t="s">
        <v>47</v>
      </c>
      <c r="D64" s="318" t="s">
        <v>47</v>
      </c>
      <c r="E64" s="300" t="s">
        <v>47</v>
      </c>
      <c r="F64" s="25"/>
      <c r="G64" s="32"/>
      <c r="H64" s="300" t="s">
        <v>47</v>
      </c>
      <c r="I64" s="25"/>
      <c r="J64" s="32"/>
      <c r="K64" s="291" t="s">
        <v>47</v>
      </c>
      <c r="L64" s="25"/>
      <c r="M64" s="32"/>
      <c r="N64" s="291" t="s">
        <v>47</v>
      </c>
      <c r="O64" s="25"/>
      <c r="P64" s="32"/>
      <c r="Q64" s="291" t="s">
        <v>47</v>
      </c>
      <c r="R64" s="25"/>
      <c r="S64" s="32"/>
      <c r="T64" s="291" t="s">
        <v>47</v>
      </c>
      <c r="U64" s="25"/>
      <c r="V64" s="32"/>
      <c r="W64" s="294" t="s">
        <v>47</v>
      </c>
      <c r="X64" s="25"/>
      <c r="Y64" s="32"/>
      <c r="Z64" s="295" t="s">
        <v>47</v>
      </c>
      <c r="AA64" s="292" t="s">
        <v>47</v>
      </c>
      <c r="AB64" s="293" t="s">
        <v>47</v>
      </c>
      <c r="AC64" s="312" t="s">
        <v>47</v>
      </c>
      <c r="AD64" s="289"/>
      <c r="AE64" s="288" t="s">
        <v>47</v>
      </c>
    </row>
    <row r="65" spans="1:31" ht="14.25" hidden="1" customHeight="1" thickBot="1">
      <c r="A65" s="334"/>
      <c r="B65" s="333"/>
      <c r="C65" s="320"/>
      <c r="D65" s="319"/>
      <c r="E65" s="303"/>
      <c r="F65" s="28"/>
      <c r="G65" s="29"/>
      <c r="H65" s="303"/>
      <c r="I65" s="28"/>
      <c r="J65" s="29"/>
      <c r="K65" s="291"/>
      <c r="L65" s="28"/>
      <c r="M65" s="29"/>
      <c r="N65" s="291"/>
      <c r="O65" s="28"/>
      <c r="P65" s="29"/>
      <c r="Q65" s="291"/>
      <c r="R65" s="28"/>
      <c r="S65" s="29"/>
      <c r="T65" s="291"/>
      <c r="U65" s="28"/>
      <c r="V65" s="29"/>
      <c r="W65" s="294"/>
      <c r="X65" s="28"/>
      <c r="Y65" s="29"/>
      <c r="Z65" s="295"/>
      <c r="AA65" s="292"/>
      <c r="AB65" s="293"/>
      <c r="AC65" s="312"/>
      <c r="AD65" s="287"/>
      <c r="AE65" s="288"/>
    </row>
    <row r="66" spans="1:31" ht="14.25" hidden="1" customHeight="1" thickBot="1">
      <c r="A66" s="334" t="s">
        <v>47</v>
      </c>
      <c r="B66" s="333" t="s">
        <v>47</v>
      </c>
      <c r="C66" s="320" t="s">
        <v>47</v>
      </c>
      <c r="D66" s="318" t="s">
        <v>47</v>
      </c>
      <c r="E66" s="300" t="s">
        <v>47</v>
      </c>
      <c r="F66" s="25"/>
      <c r="G66" s="32"/>
      <c r="H66" s="291" t="s">
        <v>47</v>
      </c>
      <c r="I66" s="25"/>
      <c r="J66" s="32"/>
      <c r="K66" s="291" t="s">
        <v>47</v>
      </c>
      <c r="L66" s="25"/>
      <c r="M66" s="32"/>
      <c r="N66" s="291" t="s">
        <v>47</v>
      </c>
      <c r="O66" s="25"/>
      <c r="P66" s="32"/>
      <c r="Q66" s="291" t="s">
        <v>47</v>
      </c>
      <c r="R66" s="25"/>
      <c r="S66" s="32"/>
      <c r="T66" s="291" t="s">
        <v>47</v>
      </c>
      <c r="U66" s="25"/>
      <c r="V66" s="32"/>
      <c r="W66" s="294" t="s">
        <v>47</v>
      </c>
      <c r="X66" s="25"/>
      <c r="Y66" s="32"/>
      <c r="Z66" s="295" t="s">
        <v>47</v>
      </c>
      <c r="AA66" s="292" t="s">
        <v>47</v>
      </c>
      <c r="AB66" s="293" t="s">
        <v>47</v>
      </c>
      <c r="AC66" s="312" t="s">
        <v>47</v>
      </c>
      <c r="AD66" s="288"/>
      <c r="AE66" s="288" t="s">
        <v>47</v>
      </c>
    </row>
    <row r="67" spans="1:31" ht="14.25" hidden="1" customHeight="1" thickBot="1">
      <c r="A67" s="334"/>
      <c r="B67" s="333"/>
      <c r="C67" s="320"/>
      <c r="D67" s="319"/>
      <c r="E67" s="303"/>
      <c r="F67" s="28"/>
      <c r="G67" s="29"/>
      <c r="H67" s="291"/>
      <c r="I67" s="28"/>
      <c r="J67" s="29"/>
      <c r="K67" s="291"/>
      <c r="L67" s="28"/>
      <c r="M67" s="29"/>
      <c r="N67" s="291"/>
      <c r="O67" s="28"/>
      <c r="P67" s="29"/>
      <c r="Q67" s="291"/>
      <c r="R67" s="28"/>
      <c r="S67" s="29"/>
      <c r="T67" s="291"/>
      <c r="U67" s="28"/>
      <c r="V67" s="29"/>
      <c r="W67" s="294"/>
      <c r="X67" s="28"/>
      <c r="Y67" s="29"/>
      <c r="Z67" s="295"/>
      <c r="AA67" s="292"/>
      <c r="AB67" s="293"/>
      <c r="AC67" s="312"/>
      <c r="AD67" s="288"/>
      <c r="AE67" s="288"/>
    </row>
    <row r="68" spans="1:31" ht="14.25" hidden="1" customHeight="1" thickBot="1">
      <c r="A68" s="334" t="s">
        <v>47</v>
      </c>
      <c r="B68" s="333" t="s">
        <v>47</v>
      </c>
      <c r="C68" s="320" t="s">
        <v>47</v>
      </c>
      <c r="D68" s="318" t="s">
        <v>47</v>
      </c>
      <c r="E68" s="300" t="s">
        <v>47</v>
      </c>
      <c r="F68" s="25"/>
      <c r="G68" s="32"/>
      <c r="H68" s="300" t="s">
        <v>47</v>
      </c>
      <c r="I68" s="25"/>
      <c r="J68" s="32"/>
      <c r="K68" s="291" t="s">
        <v>47</v>
      </c>
      <c r="L68" s="25"/>
      <c r="M68" s="32"/>
      <c r="N68" s="291" t="s">
        <v>47</v>
      </c>
      <c r="O68" s="25"/>
      <c r="P68" s="32"/>
      <c r="Q68" s="291" t="s">
        <v>47</v>
      </c>
      <c r="R68" s="25"/>
      <c r="S68" s="32"/>
      <c r="T68" s="291" t="s">
        <v>47</v>
      </c>
      <c r="U68" s="25"/>
      <c r="V68" s="32"/>
      <c r="W68" s="294" t="s">
        <v>47</v>
      </c>
      <c r="X68" s="25"/>
      <c r="Y68" s="32"/>
      <c r="Z68" s="295" t="s">
        <v>47</v>
      </c>
      <c r="AA68" s="292" t="s">
        <v>47</v>
      </c>
      <c r="AB68" s="293" t="s">
        <v>47</v>
      </c>
      <c r="AC68" s="312" t="s">
        <v>47</v>
      </c>
      <c r="AD68" s="289"/>
      <c r="AE68" s="288" t="s">
        <v>47</v>
      </c>
    </row>
    <row r="69" spans="1:31" ht="14.25" hidden="1" customHeight="1" thickBot="1">
      <c r="A69" s="334"/>
      <c r="B69" s="333"/>
      <c r="C69" s="320"/>
      <c r="D69" s="319"/>
      <c r="E69" s="303"/>
      <c r="F69" s="28"/>
      <c r="G69" s="29"/>
      <c r="H69" s="303"/>
      <c r="I69" s="28"/>
      <c r="J69" s="29"/>
      <c r="K69" s="291"/>
      <c r="L69" s="28"/>
      <c r="M69" s="29"/>
      <c r="N69" s="291"/>
      <c r="O69" s="28"/>
      <c r="P69" s="29"/>
      <c r="Q69" s="291"/>
      <c r="R69" s="28"/>
      <c r="S69" s="29"/>
      <c r="T69" s="291"/>
      <c r="U69" s="28"/>
      <c r="V69" s="29"/>
      <c r="W69" s="294"/>
      <c r="X69" s="28"/>
      <c r="Y69" s="29"/>
      <c r="Z69" s="295"/>
      <c r="AA69" s="292"/>
      <c r="AB69" s="293"/>
      <c r="AC69" s="312"/>
      <c r="AD69" s="287"/>
      <c r="AE69" s="288"/>
    </row>
    <row r="70" spans="1:31" ht="14.25" customHeight="1" thickBot="1">
      <c r="A70" s="334" t="s">
        <v>47</v>
      </c>
      <c r="B70" s="333" t="s">
        <v>47</v>
      </c>
      <c r="C70" s="320" t="s">
        <v>47</v>
      </c>
      <c r="D70" s="318" t="s">
        <v>47</v>
      </c>
      <c r="E70" s="300" t="s">
        <v>47</v>
      </c>
      <c r="F70" s="30"/>
      <c r="G70" s="31"/>
      <c r="H70" s="300" t="s">
        <v>47</v>
      </c>
      <c r="I70" s="30"/>
      <c r="J70" s="31"/>
      <c r="K70" s="300" t="s">
        <v>47</v>
      </c>
      <c r="L70" s="30"/>
      <c r="M70" s="31"/>
      <c r="N70" s="291" t="s">
        <v>47</v>
      </c>
      <c r="O70" s="30"/>
      <c r="P70" s="31"/>
      <c r="Q70" s="300" t="s">
        <v>47</v>
      </c>
      <c r="R70" s="30"/>
      <c r="S70" s="31"/>
      <c r="T70" s="300" t="s">
        <v>47</v>
      </c>
      <c r="U70" s="30"/>
      <c r="V70" s="31"/>
      <c r="W70" s="294" t="s">
        <v>47</v>
      </c>
      <c r="X70" s="30"/>
      <c r="Y70" s="31"/>
      <c r="Z70" s="295" t="s">
        <v>47</v>
      </c>
      <c r="AA70" s="292" t="s">
        <v>47</v>
      </c>
      <c r="AB70" s="293" t="s">
        <v>47</v>
      </c>
      <c r="AC70" s="312" t="s">
        <v>47</v>
      </c>
      <c r="AD70" s="289"/>
      <c r="AE70" s="288" t="s">
        <v>47</v>
      </c>
    </row>
    <row r="71" spans="1:31" ht="14.25" customHeight="1" thickBot="1">
      <c r="A71" s="339"/>
      <c r="B71" s="340"/>
      <c r="C71" s="336"/>
      <c r="D71" s="341"/>
      <c r="E71" s="301"/>
      <c r="F71" s="33"/>
      <c r="G71" s="34"/>
      <c r="H71" s="301"/>
      <c r="I71" s="33"/>
      <c r="J71" s="34"/>
      <c r="K71" s="301"/>
      <c r="L71" s="33"/>
      <c r="M71" s="34"/>
      <c r="N71" s="291"/>
      <c r="O71" s="33"/>
      <c r="P71" s="34"/>
      <c r="Q71" s="301"/>
      <c r="R71" s="33"/>
      <c r="S71" s="34"/>
      <c r="T71" s="301"/>
      <c r="U71" s="33"/>
      <c r="V71" s="34"/>
      <c r="W71" s="296"/>
      <c r="X71" s="33"/>
      <c r="Y71" s="34"/>
      <c r="Z71" s="295"/>
      <c r="AA71" s="292"/>
      <c r="AB71" s="293"/>
      <c r="AC71" s="342"/>
      <c r="AD71" s="290"/>
      <c r="AE71" s="288"/>
    </row>
    <row r="72" spans="1:31" ht="13.5" customHeight="1" thickTop="1" thickBot="1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</row>
    <row r="73" spans="1:31" ht="13.5" hidden="1" thickBot="1">
      <c r="A73" s="35"/>
      <c r="B73" s="35"/>
      <c r="C73" s="35"/>
      <c r="D73" s="79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ht="14.25" customHeight="1" thickBot="1">
      <c r="B74" t="s">
        <v>116</v>
      </c>
      <c r="E74" s="308">
        <v>2</v>
      </c>
      <c r="F74" s="148">
        <v>3</v>
      </c>
      <c r="G74" s="149">
        <v>1</v>
      </c>
      <c r="Z74" s="295">
        <v>6</v>
      </c>
      <c r="AA74" s="310">
        <v>18</v>
      </c>
      <c r="AB74" s="311">
        <v>2</v>
      </c>
    </row>
    <row r="75" spans="1:31" ht="13.5" customHeight="1" thickBot="1">
      <c r="E75" s="309"/>
      <c r="F75" s="150">
        <v>10</v>
      </c>
      <c r="G75" s="151"/>
      <c r="Z75" s="295"/>
      <c r="AA75" s="310"/>
      <c r="AB75" s="311"/>
    </row>
    <row r="76" spans="1:31" ht="12.75" customHeight="1"/>
    <row r="77" spans="1:31" ht="13.5" customHeight="1">
      <c r="C77" s="152">
        <v>2</v>
      </c>
      <c r="E77" t="s">
        <v>117</v>
      </c>
      <c r="W77" s="152">
        <v>6</v>
      </c>
      <c r="Y77" t="s">
        <v>118</v>
      </c>
    </row>
    <row r="78" spans="1:31">
      <c r="C78" s="152">
        <v>3</v>
      </c>
      <c r="E78" t="s">
        <v>88</v>
      </c>
      <c r="W78" s="152">
        <v>18</v>
      </c>
      <c r="X78" s="152"/>
      <c r="Y78" t="s">
        <v>119</v>
      </c>
      <c r="AC78" s="152"/>
    </row>
    <row r="79" spans="1:31" ht="12.75" customHeight="1">
      <c r="C79" s="152">
        <v>10</v>
      </c>
      <c r="E79" t="s">
        <v>120</v>
      </c>
      <c r="W79" s="152">
        <v>2</v>
      </c>
      <c r="X79" s="152"/>
      <c r="Y79" t="s">
        <v>121</v>
      </c>
      <c r="AC79" s="152"/>
    </row>
    <row r="80" spans="1:31">
      <c r="C80" s="152">
        <v>1</v>
      </c>
      <c r="E80" t="s">
        <v>122</v>
      </c>
      <c r="X80" s="152"/>
      <c r="AC80" s="152"/>
    </row>
    <row r="81" spans="1:32" ht="12.75" customHeight="1">
      <c r="A81" t="s">
        <v>77</v>
      </c>
      <c r="C81" s="152"/>
      <c r="X81" s="152"/>
      <c r="AC81" s="152"/>
    </row>
    <row r="82" spans="1:32" ht="13.5" customHeight="1">
      <c r="C82" s="152"/>
      <c r="X82" s="152"/>
      <c r="AC82" s="152"/>
    </row>
    <row r="83" spans="1:32" ht="12.75" customHeight="1">
      <c r="C83" s="152"/>
    </row>
    <row r="84" spans="1:32" ht="12.75" customHeight="1">
      <c r="C84" s="152"/>
    </row>
    <row r="85" spans="1:32" ht="12.75" hidden="1" customHeight="1">
      <c r="AF85" s="220">
        <v>999</v>
      </c>
    </row>
    <row r="86" spans="1:32" ht="12.75" hidden="1" customHeight="1"/>
    <row r="87" spans="1:32" ht="12.75" hidden="1" customHeight="1"/>
    <row r="88" spans="1:32" ht="12.75" hidden="1" customHeight="1">
      <c r="AF88" s="190"/>
    </row>
    <row r="89" spans="1:32" ht="12.75" hidden="1" customHeight="1">
      <c r="D89" s="8" t="s">
        <v>5</v>
      </c>
      <c r="F89">
        <v>64</v>
      </c>
      <c r="I89">
        <v>64</v>
      </c>
      <c r="L89">
        <v>64</v>
      </c>
      <c r="O89">
        <v>64</v>
      </c>
      <c r="R89">
        <v>64</v>
      </c>
      <c r="U89">
        <v>64</v>
      </c>
      <c r="X89">
        <v>64</v>
      </c>
      <c r="AF89" s="222">
        <v>1</v>
      </c>
    </row>
    <row r="90" spans="1:32" ht="12.75" hidden="1" customHeight="1">
      <c r="AF90" s="220">
        <v>2</v>
      </c>
    </row>
    <row r="91" spans="1:32" ht="12.75" hidden="1" customHeight="1">
      <c r="D91" s="98">
        <v>1</v>
      </c>
      <c r="F91" s="201">
        <v>1</v>
      </c>
      <c r="I91" s="201">
        <v>1</v>
      </c>
      <c r="L91" s="201">
        <v>1</v>
      </c>
      <c r="O91" s="201">
        <v>1</v>
      </c>
      <c r="R91" s="201">
        <v>1</v>
      </c>
      <c r="U91" s="201">
        <v>1</v>
      </c>
      <c r="X91" s="201">
        <v>1</v>
      </c>
      <c r="AF91" s="220">
        <v>3</v>
      </c>
    </row>
    <row r="92" spans="1:32" ht="12.75" hidden="1" customHeight="1">
      <c r="D92" s="98"/>
      <c r="F92" s="201">
        <v>1</v>
      </c>
      <c r="I92" s="201">
        <v>1</v>
      </c>
      <c r="L92" s="201">
        <v>1</v>
      </c>
      <c r="O92" s="201">
        <v>1</v>
      </c>
      <c r="R92" s="201">
        <v>1</v>
      </c>
      <c r="U92" s="201">
        <v>1</v>
      </c>
      <c r="X92" s="201">
        <v>1</v>
      </c>
      <c r="AF92" s="220">
        <v>4</v>
      </c>
    </row>
    <row r="93" spans="1:32" ht="12.75" hidden="1" customHeight="1">
      <c r="D93" s="98">
        <v>2</v>
      </c>
      <c r="F93" s="201">
        <v>1</v>
      </c>
      <c r="G93" s="201"/>
      <c r="I93" s="201">
        <v>1</v>
      </c>
      <c r="L93" s="201">
        <v>1</v>
      </c>
      <c r="O93" s="201">
        <v>1</v>
      </c>
      <c r="R93" s="201">
        <v>1</v>
      </c>
      <c r="U93" s="201">
        <v>1</v>
      </c>
      <c r="X93" s="201">
        <v>1</v>
      </c>
      <c r="AF93" s="220">
        <v>5</v>
      </c>
    </row>
    <row r="94" spans="1:32" ht="12.75" hidden="1" customHeight="1">
      <c r="D94" s="98"/>
      <c r="F94" s="201">
        <v>1</v>
      </c>
      <c r="G94" s="201"/>
      <c r="I94" s="201">
        <v>1</v>
      </c>
      <c r="L94" s="201">
        <v>1</v>
      </c>
      <c r="O94" s="201">
        <v>1</v>
      </c>
      <c r="R94" s="201">
        <v>1</v>
      </c>
      <c r="U94" s="201">
        <v>1</v>
      </c>
      <c r="X94" s="201">
        <v>1</v>
      </c>
      <c r="AF94" s="220">
        <v>6</v>
      </c>
    </row>
    <row r="95" spans="1:32" ht="12.75" hidden="1" customHeight="1">
      <c r="D95" s="98">
        <v>3</v>
      </c>
      <c r="F95" s="201">
        <v>1</v>
      </c>
      <c r="I95" s="201">
        <v>1</v>
      </c>
      <c r="L95" s="201">
        <v>1</v>
      </c>
      <c r="O95" s="201">
        <v>1</v>
      </c>
      <c r="R95" s="201">
        <v>1</v>
      </c>
      <c r="U95" s="201">
        <v>1</v>
      </c>
      <c r="X95" s="201">
        <v>1</v>
      </c>
      <c r="AF95" s="220">
        <v>7</v>
      </c>
    </row>
    <row r="96" spans="1:32" ht="12.75" hidden="1" customHeight="1">
      <c r="D96" s="98"/>
      <c r="F96" s="201">
        <v>1</v>
      </c>
      <c r="I96" s="201">
        <v>1</v>
      </c>
      <c r="L96" s="201">
        <v>1</v>
      </c>
      <c r="O96" s="201">
        <v>1</v>
      </c>
      <c r="R96" s="201">
        <v>1</v>
      </c>
      <c r="U96" s="201">
        <v>1</v>
      </c>
      <c r="X96" s="201">
        <v>1</v>
      </c>
      <c r="AF96" s="220">
        <v>8</v>
      </c>
    </row>
    <row r="97" spans="1:32" ht="12.75" hidden="1" customHeight="1">
      <c r="D97" s="98">
        <v>4</v>
      </c>
      <c r="F97" s="201">
        <v>1</v>
      </c>
      <c r="I97" s="201">
        <v>1</v>
      </c>
      <c r="L97" s="201">
        <v>1</v>
      </c>
      <c r="O97" s="201">
        <v>1</v>
      </c>
      <c r="R97" s="201">
        <v>1</v>
      </c>
      <c r="U97" s="201">
        <v>1</v>
      </c>
      <c r="X97" s="201">
        <v>1</v>
      </c>
      <c r="AF97" s="220">
        <v>9</v>
      </c>
    </row>
    <row r="98" spans="1:32" ht="12.75" hidden="1" customHeight="1">
      <c r="D98" s="98"/>
      <c r="F98" s="201">
        <v>1</v>
      </c>
      <c r="I98" s="201">
        <v>1</v>
      </c>
      <c r="L98" s="201">
        <v>1</v>
      </c>
      <c r="O98" s="201">
        <v>1</v>
      </c>
      <c r="R98" s="201">
        <v>1</v>
      </c>
      <c r="U98" s="201">
        <v>1</v>
      </c>
      <c r="X98" s="201">
        <v>1</v>
      </c>
      <c r="AF98" s="220">
        <v>10</v>
      </c>
    </row>
    <row r="99" spans="1:32" ht="12.75" hidden="1" customHeight="1">
      <c r="D99" s="98">
        <v>5</v>
      </c>
      <c r="F99" s="201">
        <v>1</v>
      </c>
      <c r="I99" s="201">
        <v>1</v>
      </c>
      <c r="L99" s="201">
        <v>1</v>
      </c>
      <c r="O99" s="201">
        <v>1</v>
      </c>
      <c r="R99" s="201">
        <v>1</v>
      </c>
      <c r="U99" s="201">
        <v>1</v>
      </c>
      <c r="X99" s="201">
        <v>1</v>
      </c>
      <c r="AF99" s="220">
        <v>11</v>
      </c>
    </row>
    <row r="100" spans="1:32" ht="12.75" hidden="1" customHeight="1">
      <c r="D100" s="98"/>
      <c r="F100" s="201">
        <v>1</v>
      </c>
      <c r="I100" s="201">
        <v>1</v>
      </c>
      <c r="L100" s="201">
        <v>1</v>
      </c>
      <c r="O100" s="201">
        <v>1</v>
      </c>
      <c r="R100" s="201">
        <v>1</v>
      </c>
      <c r="U100" s="201">
        <v>1</v>
      </c>
      <c r="X100" s="201">
        <v>1</v>
      </c>
      <c r="AF100" s="220">
        <v>12</v>
      </c>
    </row>
    <row r="101" spans="1:32" ht="12.75" hidden="1" customHeight="1">
      <c r="D101" s="98">
        <v>6</v>
      </c>
      <c r="F101" s="201">
        <v>1</v>
      </c>
      <c r="I101" s="201">
        <v>1</v>
      </c>
      <c r="L101" s="201">
        <v>1</v>
      </c>
      <c r="O101" s="201">
        <v>1</v>
      </c>
      <c r="R101" s="201">
        <v>1</v>
      </c>
      <c r="U101" s="201">
        <v>1</v>
      </c>
      <c r="X101" s="201">
        <v>1</v>
      </c>
      <c r="AF101" s="220">
        <v>13</v>
      </c>
    </row>
    <row r="102" spans="1:32" ht="12.75" hidden="1" customHeight="1">
      <c r="D102" s="98"/>
      <c r="F102" s="201">
        <v>1</v>
      </c>
      <c r="I102" s="201">
        <v>1</v>
      </c>
      <c r="L102" s="201">
        <v>1</v>
      </c>
      <c r="O102" s="201">
        <v>1</v>
      </c>
      <c r="R102" s="201">
        <v>1</v>
      </c>
      <c r="U102" s="201">
        <v>1</v>
      </c>
      <c r="X102" s="201">
        <v>1</v>
      </c>
      <c r="AF102" s="220">
        <v>14</v>
      </c>
    </row>
    <row r="103" spans="1:32" ht="12.75" hidden="1" customHeight="1">
      <c r="D103" s="98">
        <v>7</v>
      </c>
      <c r="F103" s="201">
        <v>1</v>
      </c>
      <c r="I103" s="201">
        <v>1</v>
      </c>
      <c r="L103" s="201">
        <v>1</v>
      </c>
      <c r="O103" s="201">
        <v>1</v>
      </c>
      <c r="R103" s="201">
        <v>1</v>
      </c>
      <c r="U103" s="201">
        <v>1</v>
      </c>
      <c r="X103" s="201">
        <v>1</v>
      </c>
      <c r="AF103" s="220">
        <v>15</v>
      </c>
    </row>
    <row r="104" spans="1:32" ht="12.75" hidden="1" customHeight="1">
      <c r="D104" s="98"/>
      <c r="F104" s="201">
        <v>1</v>
      </c>
      <c r="I104" s="201">
        <v>1</v>
      </c>
      <c r="L104" s="201">
        <v>1</v>
      </c>
      <c r="O104" s="201">
        <v>1</v>
      </c>
      <c r="R104" s="201">
        <v>1</v>
      </c>
      <c r="U104" s="201">
        <v>1</v>
      </c>
      <c r="X104" s="201">
        <v>1</v>
      </c>
      <c r="AF104" s="93">
        <v>16</v>
      </c>
    </row>
    <row r="105" spans="1:32" ht="12.75" hidden="1" customHeight="1">
      <c r="D105" s="98">
        <v>8</v>
      </c>
      <c r="F105" s="201">
        <v>1</v>
      </c>
      <c r="I105" s="201">
        <v>1</v>
      </c>
      <c r="L105" s="201">
        <v>1</v>
      </c>
      <c r="O105" s="201">
        <v>1</v>
      </c>
      <c r="R105" s="201">
        <v>1</v>
      </c>
      <c r="U105" s="201">
        <v>1</v>
      </c>
      <c r="X105" s="201">
        <v>1</v>
      </c>
      <c r="AF105" s="222">
        <v>17</v>
      </c>
    </row>
    <row r="106" spans="1:32" ht="12.75" hidden="1" customHeight="1">
      <c r="D106" s="98"/>
      <c r="F106" s="201">
        <v>1</v>
      </c>
      <c r="I106" s="201">
        <v>1</v>
      </c>
      <c r="L106" s="201">
        <v>1</v>
      </c>
      <c r="O106" s="201">
        <v>1</v>
      </c>
      <c r="R106" s="201">
        <v>1</v>
      </c>
      <c r="U106" s="201">
        <v>1</v>
      </c>
      <c r="X106" s="201">
        <v>1</v>
      </c>
      <c r="AF106" s="220">
        <v>18</v>
      </c>
    </row>
    <row r="107" spans="1:32" ht="12.75" hidden="1" customHeight="1">
      <c r="D107" s="98">
        <v>9</v>
      </c>
      <c r="F107" s="201">
        <v>1</v>
      </c>
      <c r="I107" s="201">
        <v>1</v>
      </c>
      <c r="L107" s="201">
        <v>1</v>
      </c>
      <c r="O107" s="201">
        <v>1</v>
      </c>
      <c r="R107" s="201">
        <v>1</v>
      </c>
      <c r="U107" s="201">
        <v>1</v>
      </c>
      <c r="X107" s="201">
        <v>1</v>
      </c>
      <c r="AF107" s="220">
        <v>19</v>
      </c>
    </row>
    <row r="108" spans="1:32" ht="12.75" hidden="1" customHeight="1">
      <c r="D108" s="98"/>
      <c r="F108" s="201">
        <v>1</v>
      </c>
      <c r="I108" s="201">
        <v>1</v>
      </c>
      <c r="L108" s="201">
        <v>1</v>
      </c>
      <c r="O108" s="201">
        <v>1</v>
      </c>
      <c r="R108" s="201">
        <v>1</v>
      </c>
      <c r="U108" s="201">
        <v>1</v>
      </c>
      <c r="X108" s="201">
        <v>1</v>
      </c>
      <c r="AF108" s="220">
        <v>20</v>
      </c>
    </row>
    <row r="109" spans="1:32" ht="12.75" hidden="1" customHeight="1">
      <c r="D109" s="98">
        <v>10</v>
      </c>
      <c r="F109" s="201">
        <v>1</v>
      </c>
      <c r="I109" s="201">
        <v>1</v>
      </c>
      <c r="L109" s="201">
        <v>1</v>
      </c>
      <c r="O109" s="201">
        <v>1</v>
      </c>
      <c r="R109" s="201">
        <v>1</v>
      </c>
      <c r="U109" s="201">
        <v>1</v>
      </c>
      <c r="X109" s="201">
        <v>1</v>
      </c>
      <c r="AF109" s="220">
        <v>21</v>
      </c>
    </row>
    <row r="110" spans="1:32" ht="12.75" hidden="1" customHeight="1">
      <c r="D110" s="98"/>
      <c r="F110" s="201">
        <v>1</v>
      </c>
      <c r="I110" s="201">
        <v>1</v>
      </c>
      <c r="L110" s="201">
        <v>1</v>
      </c>
      <c r="O110" s="201">
        <v>1</v>
      </c>
      <c r="R110" s="201">
        <v>1</v>
      </c>
      <c r="U110" s="201">
        <v>1</v>
      </c>
      <c r="X110" s="201">
        <v>1</v>
      </c>
      <c r="AF110" s="220">
        <v>22</v>
      </c>
    </row>
    <row r="111" spans="1:32" ht="12.75" hidden="1" customHeight="1">
      <c r="D111" s="98">
        <v>11</v>
      </c>
      <c r="F111" s="201">
        <v>1</v>
      </c>
      <c r="I111" s="201">
        <v>1</v>
      </c>
      <c r="L111" s="201">
        <v>1</v>
      </c>
      <c r="O111" s="201">
        <v>1</v>
      </c>
      <c r="R111" s="201">
        <v>1</v>
      </c>
      <c r="U111" s="201">
        <v>1</v>
      </c>
      <c r="X111" s="201">
        <v>1</v>
      </c>
      <c r="AF111" s="220">
        <v>23</v>
      </c>
    </row>
    <row r="112" spans="1:32" ht="12.75" hidden="1" customHeight="1">
      <c r="A112" s="75"/>
      <c r="D112" s="98"/>
      <c r="F112" s="201">
        <v>1</v>
      </c>
      <c r="I112" s="201">
        <v>1</v>
      </c>
      <c r="L112" s="201">
        <v>1</v>
      </c>
      <c r="O112" s="201">
        <v>1</v>
      </c>
      <c r="R112" s="201">
        <v>1</v>
      </c>
      <c r="U112" s="201">
        <v>1</v>
      </c>
      <c r="X112" s="201">
        <v>1</v>
      </c>
      <c r="AF112" s="220">
        <v>24</v>
      </c>
    </row>
    <row r="113" spans="1:32" hidden="1">
      <c r="A113" s="75"/>
      <c r="D113" s="98">
        <v>12</v>
      </c>
      <c r="F113" s="201">
        <v>1</v>
      </c>
      <c r="I113" s="201">
        <v>1</v>
      </c>
      <c r="L113" s="201">
        <v>1</v>
      </c>
      <c r="O113" s="201">
        <v>1</v>
      </c>
      <c r="R113" s="201">
        <v>1</v>
      </c>
      <c r="U113" s="201">
        <v>1</v>
      </c>
      <c r="X113" s="201">
        <v>1</v>
      </c>
      <c r="AF113" s="220">
        <v>25</v>
      </c>
    </row>
    <row r="114" spans="1:32" ht="12.75" hidden="1" customHeight="1">
      <c r="A114" s="75"/>
      <c r="D114" s="98"/>
      <c r="F114" s="201">
        <v>1</v>
      </c>
      <c r="I114" s="201">
        <v>1</v>
      </c>
      <c r="L114" s="201">
        <v>1</v>
      </c>
      <c r="O114" s="201">
        <v>1</v>
      </c>
      <c r="R114" s="201">
        <v>1</v>
      </c>
      <c r="U114" s="201">
        <v>1</v>
      </c>
      <c r="X114" s="201">
        <v>1</v>
      </c>
      <c r="AF114" s="220">
        <v>26</v>
      </c>
    </row>
    <row r="115" spans="1:32" ht="12.75" hidden="1" customHeight="1">
      <c r="A115" s="75"/>
      <c r="D115" s="98">
        <v>13</v>
      </c>
      <c r="F115" s="201">
        <v>1</v>
      </c>
      <c r="I115" s="201">
        <v>1</v>
      </c>
      <c r="L115" s="201">
        <v>1</v>
      </c>
      <c r="O115" s="201">
        <v>1</v>
      </c>
      <c r="R115" s="201">
        <v>1</v>
      </c>
      <c r="U115" s="201">
        <v>1</v>
      </c>
      <c r="X115" s="201">
        <v>1</v>
      </c>
      <c r="AF115" s="220">
        <v>27</v>
      </c>
    </row>
    <row r="116" spans="1:32" ht="13.5" hidden="1" customHeight="1" thickBot="1">
      <c r="A116" s="75"/>
      <c r="D116" s="98"/>
      <c r="F116" s="201">
        <v>1</v>
      </c>
      <c r="I116" s="201">
        <v>1</v>
      </c>
      <c r="L116" s="201">
        <v>1</v>
      </c>
      <c r="O116" s="201">
        <v>1</v>
      </c>
      <c r="R116" s="201">
        <v>1</v>
      </c>
      <c r="U116" s="201">
        <v>1</v>
      </c>
      <c r="X116" s="201">
        <v>1</v>
      </c>
      <c r="AF116" s="220">
        <v>28</v>
      </c>
    </row>
    <row r="117" spans="1:32" ht="13.5" hidden="1" customHeight="1" thickTop="1">
      <c r="A117" s="75"/>
      <c r="D117" s="98">
        <v>14</v>
      </c>
      <c r="F117" s="201">
        <v>1</v>
      </c>
      <c r="I117" s="201">
        <v>1</v>
      </c>
      <c r="L117" s="201">
        <v>1</v>
      </c>
      <c r="O117" s="201">
        <v>1</v>
      </c>
      <c r="R117" s="201">
        <v>1</v>
      </c>
      <c r="U117" s="201">
        <v>1</v>
      </c>
      <c r="X117" s="201">
        <v>1</v>
      </c>
      <c r="AF117" s="220">
        <v>29</v>
      </c>
    </row>
    <row r="118" spans="1:32" ht="12.75" hidden="1" customHeight="1">
      <c r="A118" s="75"/>
      <c r="D118" s="98"/>
      <c r="F118" s="201">
        <v>1</v>
      </c>
      <c r="I118" s="201">
        <v>1</v>
      </c>
      <c r="L118" s="201">
        <v>1</v>
      </c>
      <c r="O118" s="201">
        <v>1</v>
      </c>
      <c r="R118" s="201">
        <v>1</v>
      </c>
      <c r="U118" s="201">
        <v>1</v>
      </c>
      <c r="X118" s="201">
        <v>1</v>
      </c>
      <c r="AF118" s="220">
        <v>30</v>
      </c>
    </row>
    <row r="119" spans="1:32" ht="12.75" hidden="1" customHeight="1">
      <c r="A119" s="75"/>
      <c r="D119" s="98">
        <v>15</v>
      </c>
      <c r="F119" s="201">
        <v>1</v>
      </c>
      <c r="I119" s="201">
        <v>1</v>
      </c>
      <c r="L119" s="201">
        <v>1</v>
      </c>
      <c r="O119" s="201">
        <v>1</v>
      </c>
      <c r="R119" s="201">
        <v>1</v>
      </c>
      <c r="U119" s="201">
        <v>1</v>
      </c>
      <c r="X119" s="201">
        <v>1</v>
      </c>
      <c r="AF119" s="220">
        <v>31</v>
      </c>
    </row>
    <row r="120" spans="1:32" ht="12.75" hidden="1" customHeight="1">
      <c r="A120" s="75"/>
      <c r="D120" s="98"/>
      <c r="F120" s="201">
        <v>1</v>
      </c>
      <c r="I120" s="201">
        <v>1</v>
      </c>
      <c r="L120" s="201">
        <v>1</v>
      </c>
      <c r="O120" s="201">
        <v>1</v>
      </c>
      <c r="R120" s="201">
        <v>1</v>
      </c>
      <c r="U120" s="201">
        <v>1</v>
      </c>
      <c r="X120" s="201">
        <v>1</v>
      </c>
      <c r="AF120" s="93">
        <v>32</v>
      </c>
    </row>
    <row r="121" spans="1:32" ht="12.75" hidden="1" customHeight="1">
      <c r="A121" s="75"/>
      <c r="D121" s="98">
        <v>16</v>
      </c>
      <c r="F121" s="201">
        <v>1</v>
      </c>
      <c r="I121" s="201">
        <v>1</v>
      </c>
      <c r="L121" s="201">
        <v>1</v>
      </c>
      <c r="O121" s="201">
        <v>1</v>
      </c>
      <c r="R121" s="201">
        <v>1</v>
      </c>
      <c r="U121" s="201">
        <v>1</v>
      </c>
      <c r="X121" s="201">
        <v>1</v>
      </c>
      <c r="AF121" s="191"/>
    </row>
    <row r="122" spans="1:32" ht="12.75" hidden="1" customHeight="1">
      <c r="A122" s="75"/>
      <c r="D122" s="98"/>
      <c r="F122" s="201">
        <v>1</v>
      </c>
      <c r="I122" s="201">
        <v>1</v>
      </c>
      <c r="L122" s="201">
        <v>1</v>
      </c>
      <c r="O122" s="201">
        <v>1</v>
      </c>
      <c r="R122" s="201">
        <v>1</v>
      </c>
      <c r="U122" s="201">
        <v>1</v>
      </c>
      <c r="X122" s="201">
        <v>1</v>
      </c>
      <c r="AF122" s="219">
        <v>1</v>
      </c>
    </row>
    <row r="123" spans="1:32" ht="13.5" hidden="1" customHeight="1" thickBot="1">
      <c r="A123" s="75"/>
      <c r="D123" s="98">
        <v>17</v>
      </c>
      <c r="F123" s="201">
        <v>1</v>
      </c>
      <c r="I123" s="201">
        <v>1</v>
      </c>
      <c r="L123" s="201">
        <v>1</v>
      </c>
      <c r="O123" s="201">
        <v>1</v>
      </c>
      <c r="R123" s="201">
        <v>1</v>
      </c>
      <c r="U123" s="201">
        <v>1</v>
      </c>
      <c r="X123" s="201">
        <v>1</v>
      </c>
      <c r="AF123" s="219">
        <v>2</v>
      </c>
    </row>
    <row r="124" spans="1:32" ht="14.25" hidden="1" customHeight="1" thickTop="1" thickBot="1">
      <c r="A124" s="75"/>
      <c r="D124" s="98"/>
      <c r="F124" s="201">
        <v>1</v>
      </c>
      <c r="I124" s="201">
        <v>1</v>
      </c>
      <c r="L124" s="201">
        <v>1</v>
      </c>
      <c r="O124" s="201">
        <v>1</v>
      </c>
      <c r="R124" s="201">
        <v>1</v>
      </c>
      <c r="U124" s="201">
        <v>1</v>
      </c>
      <c r="X124" s="201">
        <v>1</v>
      </c>
      <c r="AF124" s="219">
        <v>3</v>
      </c>
    </row>
    <row r="125" spans="1:32" ht="13.5" hidden="1" customHeight="1" thickTop="1">
      <c r="A125" s="75"/>
      <c r="D125" s="98">
        <v>18</v>
      </c>
      <c r="F125" s="201">
        <v>1</v>
      </c>
      <c r="I125" s="201">
        <v>1</v>
      </c>
      <c r="L125" s="201">
        <v>1</v>
      </c>
      <c r="O125" s="201">
        <v>1</v>
      </c>
      <c r="R125" s="201">
        <v>1</v>
      </c>
      <c r="U125" s="201">
        <v>1</v>
      </c>
      <c r="X125" s="201">
        <v>1</v>
      </c>
      <c r="AF125" s="219">
        <v>4</v>
      </c>
    </row>
    <row r="126" spans="1:32" ht="12.75" hidden="1" customHeight="1">
      <c r="A126" s="75"/>
      <c r="D126" s="98"/>
      <c r="F126" s="201">
        <v>1</v>
      </c>
      <c r="I126" s="201">
        <v>1</v>
      </c>
      <c r="L126" s="201">
        <v>1</v>
      </c>
      <c r="O126" s="201">
        <v>1</v>
      </c>
      <c r="R126" s="201">
        <v>1</v>
      </c>
      <c r="U126" s="201">
        <v>1</v>
      </c>
      <c r="X126" s="201">
        <v>1</v>
      </c>
      <c r="AF126" s="219">
        <v>5</v>
      </c>
    </row>
    <row r="127" spans="1:32" ht="12.75" hidden="1" customHeight="1">
      <c r="A127" s="75"/>
      <c r="D127" s="98">
        <v>19</v>
      </c>
      <c r="F127" s="201">
        <v>1</v>
      </c>
      <c r="I127" s="201">
        <v>1</v>
      </c>
      <c r="L127" s="201">
        <v>1</v>
      </c>
      <c r="O127" s="201">
        <v>1</v>
      </c>
      <c r="R127" s="201">
        <v>1</v>
      </c>
      <c r="U127" s="201">
        <v>1</v>
      </c>
      <c r="X127" s="201">
        <v>1</v>
      </c>
      <c r="AF127" s="219">
        <v>6</v>
      </c>
    </row>
    <row r="128" spans="1:32" ht="13.5" hidden="1" customHeight="1" thickBot="1">
      <c r="A128" s="75"/>
      <c r="D128" s="98"/>
      <c r="F128" s="201">
        <v>1</v>
      </c>
      <c r="I128" s="201">
        <v>1</v>
      </c>
      <c r="L128" s="201">
        <v>1</v>
      </c>
      <c r="O128" s="201">
        <v>1</v>
      </c>
      <c r="R128" s="201">
        <v>1</v>
      </c>
      <c r="U128" s="201">
        <v>1</v>
      </c>
      <c r="X128" s="201">
        <v>1</v>
      </c>
      <c r="AF128" s="219">
        <v>7</v>
      </c>
    </row>
    <row r="129" spans="1:32" ht="14.25" hidden="1" customHeight="1" thickTop="1" thickBot="1">
      <c r="A129" s="75"/>
      <c r="D129" s="98">
        <v>20</v>
      </c>
      <c r="F129" s="201">
        <v>1</v>
      </c>
      <c r="I129" s="201">
        <v>1</v>
      </c>
      <c r="L129" s="201">
        <v>1</v>
      </c>
      <c r="O129" s="201">
        <v>1</v>
      </c>
      <c r="R129" s="201">
        <v>1</v>
      </c>
      <c r="U129" s="201">
        <v>1</v>
      </c>
      <c r="X129" s="201">
        <v>1</v>
      </c>
      <c r="AF129" s="219">
        <v>8</v>
      </c>
    </row>
    <row r="130" spans="1:32" ht="13.5" hidden="1" customHeight="1" thickTop="1">
      <c r="A130" s="75"/>
      <c r="D130" s="98"/>
      <c r="F130" s="201">
        <v>1</v>
      </c>
      <c r="I130" s="201">
        <v>1</v>
      </c>
      <c r="L130" s="201">
        <v>1</v>
      </c>
      <c r="O130" s="201">
        <v>1</v>
      </c>
      <c r="R130" s="201">
        <v>1</v>
      </c>
      <c r="U130" s="201">
        <v>1</v>
      </c>
      <c r="X130" s="201">
        <v>1</v>
      </c>
      <c r="AF130" s="219">
        <v>9</v>
      </c>
    </row>
    <row r="131" spans="1:32" ht="13.5" hidden="1" customHeight="1" thickBot="1">
      <c r="A131" s="75"/>
      <c r="D131" s="98">
        <v>21</v>
      </c>
      <c r="F131" s="201">
        <v>1</v>
      </c>
      <c r="I131" s="201">
        <v>1</v>
      </c>
      <c r="L131" s="201">
        <v>1</v>
      </c>
      <c r="O131" s="201">
        <v>1</v>
      </c>
      <c r="R131" s="201">
        <v>1</v>
      </c>
      <c r="U131" s="201">
        <v>1</v>
      </c>
      <c r="X131" s="201">
        <v>1</v>
      </c>
      <c r="AF131" s="219">
        <v>10</v>
      </c>
    </row>
    <row r="132" spans="1:32" ht="13.5" hidden="1" customHeight="1" thickTop="1">
      <c r="A132" s="75"/>
      <c r="D132" s="98"/>
      <c r="F132" s="201">
        <v>1</v>
      </c>
      <c r="I132" s="201">
        <v>1</v>
      </c>
      <c r="L132" s="201">
        <v>1</v>
      </c>
      <c r="O132" s="201">
        <v>1</v>
      </c>
      <c r="R132" s="201">
        <v>1</v>
      </c>
      <c r="U132" s="201">
        <v>1</v>
      </c>
      <c r="X132" s="201">
        <v>1</v>
      </c>
      <c r="AF132" s="219">
        <v>11</v>
      </c>
    </row>
    <row r="133" spans="1:32" ht="12.75" hidden="1" customHeight="1">
      <c r="A133" s="75"/>
      <c r="D133" s="98">
        <v>22</v>
      </c>
      <c r="F133" s="201">
        <v>1</v>
      </c>
      <c r="I133" s="201">
        <v>1</v>
      </c>
      <c r="L133" s="201">
        <v>1</v>
      </c>
      <c r="O133" s="201">
        <v>1</v>
      </c>
      <c r="R133" s="201">
        <v>1</v>
      </c>
      <c r="U133" s="201">
        <v>1</v>
      </c>
      <c r="X133" s="201">
        <v>1</v>
      </c>
      <c r="AF133" s="219">
        <v>12</v>
      </c>
    </row>
    <row r="134" spans="1:32" ht="12.75" hidden="1" customHeight="1">
      <c r="A134" s="75"/>
      <c r="D134" s="98"/>
      <c r="F134" s="201">
        <v>1</v>
      </c>
      <c r="I134" s="201">
        <v>1</v>
      </c>
      <c r="L134" s="201">
        <v>1</v>
      </c>
      <c r="O134" s="201">
        <v>1</v>
      </c>
      <c r="R134" s="201">
        <v>1</v>
      </c>
      <c r="U134" s="201">
        <v>1</v>
      </c>
      <c r="X134" s="201">
        <v>1</v>
      </c>
      <c r="AF134" s="219">
        <v>13</v>
      </c>
    </row>
    <row r="135" spans="1:32" ht="12.75" hidden="1" customHeight="1">
      <c r="A135" s="75"/>
      <c r="D135" s="98">
        <v>23</v>
      </c>
      <c r="F135" s="201">
        <v>1</v>
      </c>
      <c r="I135" s="201">
        <v>1</v>
      </c>
      <c r="L135" s="201">
        <v>1</v>
      </c>
      <c r="O135" s="201">
        <v>1</v>
      </c>
      <c r="R135" s="201">
        <v>1</v>
      </c>
      <c r="U135" s="201">
        <v>1</v>
      </c>
      <c r="X135" s="201">
        <v>1</v>
      </c>
      <c r="AF135" s="219">
        <v>14</v>
      </c>
    </row>
    <row r="136" spans="1:32" ht="12.75" hidden="1" customHeight="1">
      <c r="A136" s="75"/>
      <c r="D136" s="98"/>
      <c r="F136" s="201">
        <v>1</v>
      </c>
      <c r="I136" s="201">
        <v>1</v>
      </c>
      <c r="L136" s="201">
        <v>1</v>
      </c>
      <c r="O136" s="201">
        <v>1</v>
      </c>
      <c r="R136" s="201">
        <v>1</v>
      </c>
      <c r="U136" s="201">
        <v>1</v>
      </c>
      <c r="X136" s="201">
        <v>1</v>
      </c>
      <c r="AF136" s="219">
        <v>15</v>
      </c>
    </row>
    <row r="137" spans="1:32" ht="12.75" hidden="1" customHeight="1">
      <c r="A137" s="75"/>
      <c r="D137" s="98">
        <v>24</v>
      </c>
      <c r="F137" s="201">
        <v>1</v>
      </c>
      <c r="I137" s="201">
        <v>1</v>
      </c>
      <c r="L137" s="201">
        <v>1</v>
      </c>
      <c r="O137" s="201">
        <v>1</v>
      </c>
      <c r="R137" s="201">
        <v>1</v>
      </c>
      <c r="U137" s="201">
        <v>1</v>
      </c>
      <c r="X137" s="201">
        <v>1</v>
      </c>
      <c r="AF137" s="219">
        <v>16</v>
      </c>
    </row>
    <row r="138" spans="1:32" ht="12.75" hidden="1" customHeight="1">
      <c r="A138" s="75"/>
      <c r="D138" s="98"/>
      <c r="F138" s="201">
        <v>1</v>
      </c>
      <c r="I138" s="201">
        <v>1</v>
      </c>
      <c r="L138" s="201">
        <v>1</v>
      </c>
      <c r="O138" s="201">
        <v>1</v>
      </c>
      <c r="R138" s="201">
        <v>1</v>
      </c>
      <c r="U138" s="201">
        <v>1</v>
      </c>
      <c r="X138" s="201">
        <v>1</v>
      </c>
      <c r="AF138" s="219">
        <v>17</v>
      </c>
    </row>
    <row r="139" spans="1:32" ht="12.75" hidden="1" customHeight="1">
      <c r="A139" s="75"/>
      <c r="D139" s="98">
        <v>25</v>
      </c>
      <c r="F139" s="201">
        <v>1</v>
      </c>
      <c r="I139" s="201">
        <v>1</v>
      </c>
      <c r="L139" s="201">
        <v>1</v>
      </c>
      <c r="O139" s="201">
        <v>1</v>
      </c>
      <c r="R139" s="201">
        <v>1</v>
      </c>
      <c r="U139" s="201">
        <v>1</v>
      </c>
      <c r="X139" s="201">
        <v>1</v>
      </c>
      <c r="AF139" s="219">
        <v>18</v>
      </c>
    </row>
    <row r="140" spans="1:32" ht="12.75" hidden="1" customHeight="1">
      <c r="A140" s="75"/>
      <c r="D140" s="98"/>
      <c r="F140" s="201">
        <v>1</v>
      </c>
      <c r="I140" s="201">
        <v>1</v>
      </c>
      <c r="L140" s="201">
        <v>1</v>
      </c>
      <c r="O140" s="201">
        <v>1</v>
      </c>
      <c r="R140" s="201">
        <v>1</v>
      </c>
      <c r="U140" s="201">
        <v>1</v>
      </c>
      <c r="X140" s="201">
        <v>1</v>
      </c>
      <c r="AF140" s="219">
        <v>19</v>
      </c>
    </row>
    <row r="141" spans="1:32" ht="12.75" hidden="1" customHeight="1">
      <c r="A141" s="75"/>
      <c r="D141" s="98">
        <v>26</v>
      </c>
      <c r="F141" s="201">
        <v>1</v>
      </c>
      <c r="I141" s="201">
        <v>1</v>
      </c>
      <c r="L141" s="201">
        <v>1</v>
      </c>
      <c r="O141" s="201">
        <v>1</v>
      </c>
      <c r="R141" s="201">
        <v>1</v>
      </c>
      <c r="U141" s="201">
        <v>1</v>
      </c>
      <c r="X141" s="201">
        <v>1</v>
      </c>
      <c r="AF141" s="219">
        <v>20</v>
      </c>
    </row>
    <row r="142" spans="1:32" ht="12.75" hidden="1" customHeight="1">
      <c r="A142" s="75"/>
      <c r="D142" s="98"/>
      <c r="F142" s="201">
        <v>1</v>
      </c>
      <c r="I142" s="201">
        <v>1</v>
      </c>
      <c r="L142" s="201">
        <v>1</v>
      </c>
      <c r="O142" s="201">
        <v>1</v>
      </c>
      <c r="R142" s="201">
        <v>1</v>
      </c>
      <c r="U142" s="201">
        <v>1</v>
      </c>
      <c r="X142" s="201">
        <v>1</v>
      </c>
      <c r="AF142" s="219">
        <v>21</v>
      </c>
    </row>
    <row r="143" spans="1:32" ht="13.5" hidden="1" customHeight="1" thickBot="1">
      <c r="A143" s="75"/>
      <c r="D143" s="98">
        <v>27</v>
      </c>
      <c r="F143" s="201">
        <v>1</v>
      </c>
      <c r="I143" s="201">
        <v>1</v>
      </c>
      <c r="L143" s="201">
        <v>1</v>
      </c>
      <c r="O143" s="201">
        <v>1</v>
      </c>
      <c r="R143" s="201">
        <v>1</v>
      </c>
      <c r="U143" s="201">
        <v>1</v>
      </c>
      <c r="X143" s="201">
        <v>1</v>
      </c>
      <c r="AF143" s="219">
        <v>22</v>
      </c>
    </row>
    <row r="144" spans="1:32" ht="12.75" hidden="1" customHeight="1">
      <c r="D144" s="98"/>
      <c r="F144" s="201">
        <v>1</v>
      </c>
      <c r="I144" s="201">
        <v>1</v>
      </c>
      <c r="L144" s="201">
        <v>1</v>
      </c>
      <c r="O144" s="201">
        <v>1</v>
      </c>
      <c r="R144" s="201">
        <v>1</v>
      </c>
      <c r="U144" s="201">
        <v>1</v>
      </c>
      <c r="X144" s="201">
        <v>1</v>
      </c>
      <c r="AF144" s="219">
        <v>23</v>
      </c>
    </row>
    <row r="145" spans="4:32" ht="12.75" hidden="1" customHeight="1">
      <c r="D145" s="98">
        <v>28</v>
      </c>
      <c r="F145" s="201">
        <v>1</v>
      </c>
      <c r="I145" s="201">
        <v>1</v>
      </c>
      <c r="L145" s="201">
        <v>1</v>
      </c>
      <c r="O145" s="201">
        <v>1</v>
      </c>
      <c r="R145" s="201">
        <v>1</v>
      </c>
      <c r="U145" s="201">
        <v>1</v>
      </c>
      <c r="X145" s="201">
        <v>1</v>
      </c>
      <c r="AF145" s="219">
        <v>24</v>
      </c>
    </row>
    <row r="146" spans="4:32" ht="12.75" hidden="1" customHeight="1">
      <c r="D146" s="98"/>
      <c r="F146" s="201">
        <v>1</v>
      </c>
      <c r="I146" s="201">
        <v>1</v>
      </c>
      <c r="L146" s="201">
        <v>1</v>
      </c>
      <c r="O146" s="201">
        <v>1</v>
      </c>
      <c r="R146" s="201">
        <v>1</v>
      </c>
      <c r="U146" s="201">
        <v>1</v>
      </c>
      <c r="X146" s="201">
        <v>1</v>
      </c>
      <c r="AF146" s="219">
        <v>25</v>
      </c>
    </row>
    <row r="147" spans="4:32" ht="12.75" hidden="1" customHeight="1">
      <c r="D147" s="98">
        <v>29</v>
      </c>
      <c r="F147" s="201">
        <v>1</v>
      </c>
      <c r="I147" s="201">
        <v>1</v>
      </c>
      <c r="L147" s="201">
        <v>1</v>
      </c>
      <c r="O147" s="201">
        <v>1</v>
      </c>
      <c r="R147" s="201">
        <v>1</v>
      </c>
      <c r="U147" s="201">
        <v>1</v>
      </c>
      <c r="X147" s="201">
        <v>1</v>
      </c>
      <c r="AF147" s="219">
        <v>26</v>
      </c>
    </row>
    <row r="148" spans="4:32" ht="12.75" hidden="1" customHeight="1">
      <c r="D148" s="98"/>
      <c r="F148" s="201">
        <v>1</v>
      </c>
      <c r="I148" s="201">
        <v>1</v>
      </c>
      <c r="L148" s="201">
        <v>1</v>
      </c>
      <c r="O148" s="201">
        <v>1</v>
      </c>
      <c r="R148" s="201">
        <v>1</v>
      </c>
      <c r="U148" s="201">
        <v>1</v>
      </c>
      <c r="X148" s="201">
        <v>1</v>
      </c>
      <c r="AF148" s="219">
        <v>27</v>
      </c>
    </row>
    <row r="149" spans="4:32" ht="12.75" hidden="1" customHeight="1">
      <c r="D149" s="98">
        <v>30</v>
      </c>
      <c r="F149" s="201">
        <v>1</v>
      </c>
      <c r="I149" s="201">
        <v>1</v>
      </c>
      <c r="L149" s="201">
        <v>1</v>
      </c>
      <c r="O149" s="201">
        <v>1</v>
      </c>
      <c r="R149" s="201">
        <v>1</v>
      </c>
      <c r="U149" s="201">
        <v>1</v>
      </c>
      <c r="X149" s="201">
        <v>1</v>
      </c>
      <c r="AF149" s="219">
        <v>28</v>
      </c>
    </row>
    <row r="150" spans="4:32" hidden="1">
      <c r="D150" s="98"/>
      <c r="F150" s="201">
        <v>1</v>
      </c>
      <c r="I150" s="201">
        <v>1</v>
      </c>
      <c r="L150" s="201">
        <v>1</v>
      </c>
      <c r="O150" s="201">
        <v>1</v>
      </c>
      <c r="R150" s="201">
        <v>1</v>
      </c>
      <c r="U150" s="201">
        <v>1</v>
      </c>
      <c r="X150" s="201">
        <v>1</v>
      </c>
      <c r="AF150" s="219">
        <v>29</v>
      </c>
    </row>
    <row r="151" spans="4:32" hidden="1">
      <c r="D151" s="98">
        <v>31</v>
      </c>
      <c r="F151" s="201">
        <v>1</v>
      </c>
      <c r="I151" s="201">
        <v>1</v>
      </c>
      <c r="L151" s="201">
        <v>1</v>
      </c>
      <c r="O151" s="201">
        <v>1</v>
      </c>
      <c r="R151" s="201">
        <v>1</v>
      </c>
      <c r="U151" s="201">
        <v>1</v>
      </c>
      <c r="X151" s="201">
        <v>1</v>
      </c>
      <c r="AF151" s="219">
        <v>30</v>
      </c>
    </row>
    <row r="152" spans="4:32" hidden="1">
      <c r="D152" s="98"/>
      <c r="F152" s="201">
        <v>1</v>
      </c>
      <c r="I152" s="201">
        <v>1</v>
      </c>
      <c r="L152" s="201">
        <v>1</v>
      </c>
      <c r="O152" s="201">
        <v>1</v>
      </c>
      <c r="R152" s="201">
        <v>1</v>
      </c>
      <c r="U152" s="201">
        <v>1</v>
      </c>
      <c r="X152" s="201">
        <v>1</v>
      </c>
      <c r="AF152" s="219">
        <v>31</v>
      </c>
    </row>
    <row r="153" spans="4:32" hidden="1">
      <c r="D153" s="98">
        <v>32</v>
      </c>
      <c r="F153" s="201">
        <v>1</v>
      </c>
      <c r="I153" s="201">
        <v>1</v>
      </c>
      <c r="L153" s="201">
        <v>1</v>
      </c>
      <c r="O153" s="201">
        <v>1</v>
      </c>
      <c r="R153" s="201">
        <v>1</v>
      </c>
      <c r="U153" s="201">
        <v>1</v>
      </c>
      <c r="X153" s="201">
        <v>1</v>
      </c>
      <c r="AF153" s="219">
        <v>32</v>
      </c>
    </row>
    <row r="154" spans="4:32" hidden="1">
      <c r="D154" s="98"/>
      <c r="F154" s="201">
        <v>1</v>
      </c>
      <c r="I154" s="201">
        <v>1</v>
      </c>
      <c r="L154" s="201">
        <v>1</v>
      </c>
      <c r="O154" s="201">
        <v>1</v>
      </c>
      <c r="R154" s="201">
        <v>1</v>
      </c>
      <c r="U154" s="201">
        <v>1</v>
      </c>
      <c r="X154" s="201">
        <v>1</v>
      </c>
      <c r="AF154" s="219"/>
    </row>
    <row r="155" spans="4:32" hidden="1">
      <c r="AF155" s="219"/>
    </row>
    <row r="156" spans="4:32" hidden="1">
      <c r="AF156" s="219"/>
    </row>
    <row r="157" spans="4:32" hidden="1">
      <c r="AF157" s="219">
        <v>1</v>
      </c>
    </row>
    <row r="158" spans="4:32" hidden="1">
      <c r="AF158" s="219">
        <v>2</v>
      </c>
    </row>
    <row r="159" spans="4:32" hidden="1">
      <c r="AF159" s="219">
        <v>3</v>
      </c>
    </row>
    <row r="160" spans="4:32" hidden="1">
      <c r="AF160" s="219">
        <v>4</v>
      </c>
    </row>
    <row r="161" spans="32:32" hidden="1">
      <c r="AF161" s="219">
        <v>5</v>
      </c>
    </row>
    <row r="162" spans="32:32" hidden="1">
      <c r="AF162" s="219">
        <v>6</v>
      </c>
    </row>
    <row r="163" spans="32:32" hidden="1">
      <c r="AF163" s="219">
        <v>7</v>
      </c>
    </row>
    <row r="164" spans="32:32" hidden="1">
      <c r="AF164" s="219">
        <v>8</v>
      </c>
    </row>
    <row r="165" spans="32:32" hidden="1">
      <c r="AF165" s="219">
        <v>9</v>
      </c>
    </row>
    <row r="166" spans="32:32" hidden="1">
      <c r="AF166" s="219">
        <v>10</v>
      </c>
    </row>
    <row r="167" spans="32:32" hidden="1">
      <c r="AF167" s="219">
        <v>11</v>
      </c>
    </row>
    <row r="168" spans="32:32" hidden="1">
      <c r="AF168" s="219">
        <v>12</v>
      </c>
    </row>
    <row r="169" spans="32:32" hidden="1">
      <c r="AF169" s="219">
        <v>13</v>
      </c>
    </row>
    <row r="170" spans="32:32" hidden="1">
      <c r="AF170" s="219">
        <v>14</v>
      </c>
    </row>
    <row r="171" spans="32:32" hidden="1">
      <c r="AF171" s="219">
        <v>15</v>
      </c>
    </row>
    <row r="172" spans="32:32" hidden="1">
      <c r="AF172" s="219">
        <v>16</v>
      </c>
    </row>
    <row r="173" spans="32:32" hidden="1">
      <c r="AF173" s="219"/>
    </row>
    <row r="174" spans="32:32" hidden="1">
      <c r="AF174" s="219"/>
    </row>
    <row r="175" spans="32:32" hidden="1">
      <c r="AF175" s="219"/>
    </row>
    <row r="176" spans="32:32" hidden="1">
      <c r="AF176" s="219"/>
    </row>
    <row r="177" spans="32:32" hidden="1">
      <c r="AF177" s="219"/>
    </row>
    <row r="178" spans="32:32" hidden="1"/>
    <row r="179" spans="32:32" hidden="1"/>
    <row r="180" spans="32:32" hidden="1"/>
    <row r="181" spans="32:32" hidden="1"/>
    <row r="182" spans="32:32" hidden="1"/>
    <row r="183" spans="32:32" hidden="1"/>
    <row r="184" spans="32:32" hidden="1"/>
    <row r="185" spans="32:32" hidden="1"/>
    <row r="186" spans="32:32" hidden="1"/>
    <row r="187" spans="32:32" hidden="1"/>
    <row r="188" spans="32:32" hidden="1"/>
    <row r="189" spans="32:32" hidden="1"/>
  </sheetData>
  <mergeCells count="572">
    <mergeCell ref="T44:T45"/>
    <mergeCell ref="AE9:AE10"/>
    <mergeCell ref="AE11:AE12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D21:AD22"/>
    <mergeCell ref="AD29:AD30"/>
    <mergeCell ref="AD37:AD38"/>
    <mergeCell ref="AD31:AD32"/>
    <mergeCell ref="AE29:AE30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I159"/>
  <sheetViews>
    <sheetView topLeftCell="A6" workbookViewId="0">
      <selection activeCell="AA49" sqref="AA49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57" width="9.140625" customWidth="1"/>
    <col min="58" max="59" width="11.42578125" bestFit="1" customWidth="1"/>
    <col min="61" max="61" width="11.42578125" bestFit="1" customWidth="1"/>
    <col min="64" max="64" width="11.28515625" bestFit="1" customWidth="1"/>
    <col min="67" max="67" width="15.85546875" customWidth="1"/>
    <col min="74" max="74" width="17.85546875" customWidth="1"/>
    <col min="83" max="83" width="11.42578125" bestFit="1" customWidth="1"/>
    <col min="84" max="84" width="14" customWidth="1"/>
    <col min="88" max="88" width="12" bestFit="1" customWidth="1"/>
    <col min="93" max="93" width="11" customWidth="1"/>
  </cols>
  <sheetData>
    <row r="1" spans="1:39" ht="30" customHeight="1">
      <c r="A1" s="276" t="s">
        <v>78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</row>
    <row r="2" spans="1:39" ht="18">
      <c r="A2" s="323" t="s">
        <v>67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S2" s="1"/>
      <c r="T2" s="1"/>
      <c r="U2" s="1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</row>
    <row r="3" spans="1:39" ht="12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S3" s="129"/>
      <c r="T3" s="129"/>
      <c r="U3" s="129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</row>
    <row r="4" spans="1:39">
      <c r="A4" s="22" t="s">
        <v>68</v>
      </c>
      <c r="B4" s="325" t="s">
        <v>69</v>
      </c>
      <c r="C4" s="325"/>
      <c r="D4" s="325"/>
      <c r="E4" s="325"/>
      <c r="K4" s="40"/>
      <c r="L4" s="40"/>
      <c r="M4" s="40"/>
      <c r="N4" s="40"/>
      <c r="O4" s="8"/>
      <c r="S4" s="40"/>
      <c r="T4" s="8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</row>
    <row r="5" spans="1:39">
      <c r="A5" s="22" t="s">
        <v>70</v>
      </c>
      <c r="B5" s="8" t="s">
        <v>71</v>
      </c>
      <c r="C5" s="8"/>
      <c r="E5" s="279" t="s">
        <v>73</v>
      </c>
      <c r="F5" s="279"/>
      <c r="G5" s="279"/>
      <c r="H5" s="325" t="s">
        <v>79</v>
      </c>
      <c r="I5" s="325"/>
      <c r="J5" s="325"/>
      <c r="K5" s="325"/>
      <c r="L5" s="325"/>
      <c r="M5" s="325"/>
      <c r="N5" s="67"/>
      <c r="O5" s="78" t="s">
        <v>80</v>
      </c>
      <c r="P5" s="67"/>
      <c r="Q5" s="67" t="s">
        <v>49</v>
      </c>
      <c r="S5" s="1"/>
      <c r="T5" s="1"/>
      <c r="U5" s="1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39" ht="15.75" customHeight="1">
      <c r="A6" s="22"/>
      <c r="B6" s="8"/>
      <c r="C6" s="8"/>
      <c r="E6" s="8"/>
      <c r="F6" s="8"/>
      <c r="G6" s="8"/>
      <c r="H6" s="8"/>
      <c r="I6" s="8"/>
      <c r="J6" s="59"/>
      <c r="K6" s="59"/>
      <c r="L6" s="59"/>
      <c r="M6" s="59"/>
      <c r="N6" s="59"/>
      <c r="O6" s="59"/>
      <c r="P6" s="59"/>
      <c r="Q6" s="59"/>
      <c r="S6" s="130"/>
      <c r="T6" s="130"/>
      <c r="U6" s="130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</row>
    <row r="7" spans="1:39" ht="15.75" customHeight="1" thickBot="1">
      <c r="A7" s="279" t="s">
        <v>81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S7" s="199"/>
      <c r="T7" s="199"/>
      <c r="U7" s="199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</row>
    <row r="8" spans="1:39" ht="14.25" customHeight="1" thickTop="1" thickBot="1">
      <c r="A8" s="60"/>
      <c r="B8" s="61"/>
      <c r="C8" s="61"/>
      <c r="D8" s="61"/>
      <c r="E8" s="61"/>
      <c r="F8" s="61"/>
      <c r="G8" s="61"/>
      <c r="H8" s="61"/>
      <c r="I8" s="61"/>
      <c r="J8" s="39"/>
      <c r="K8" s="39"/>
      <c r="L8" s="39"/>
      <c r="M8" s="39"/>
      <c r="N8" s="39"/>
      <c r="O8" s="39"/>
      <c r="P8" s="39"/>
      <c r="Q8" s="126" t="s">
        <v>14</v>
      </c>
      <c r="S8" s="196"/>
      <c r="T8" s="196"/>
      <c r="U8" s="196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9" ht="24.95" customHeight="1" thickTop="1" thickBot="1">
      <c r="A9" s="3" t="s">
        <v>75</v>
      </c>
      <c r="B9" s="4" t="s">
        <v>76</v>
      </c>
      <c r="C9" s="7"/>
      <c r="D9" s="6" t="s">
        <v>0</v>
      </c>
      <c r="E9" s="297" t="s">
        <v>82</v>
      </c>
      <c r="F9" s="298"/>
      <c r="G9" s="299"/>
      <c r="H9" s="297" t="s">
        <v>83</v>
      </c>
      <c r="I9" s="298"/>
      <c r="J9" s="299"/>
      <c r="K9" s="297" t="s">
        <v>84</v>
      </c>
      <c r="L9" s="298"/>
      <c r="M9" s="299"/>
      <c r="N9" s="304" t="s">
        <v>85</v>
      </c>
      <c r="O9" s="305"/>
      <c r="P9" s="306"/>
      <c r="Q9" s="5" t="s">
        <v>86</v>
      </c>
      <c r="S9" s="72"/>
      <c r="T9" s="72"/>
      <c r="U9" s="72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</row>
    <row r="10" spans="1:39" ht="14.25" customHeight="1" thickTop="1" thickBot="1">
      <c r="A10" s="377" t="s">
        <v>53</v>
      </c>
      <c r="B10" s="378" t="s">
        <v>50</v>
      </c>
      <c r="C10" s="379"/>
      <c r="D10" s="353">
        <v>1</v>
      </c>
      <c r="E10" s="330">
        <v>3</v>
      </c>
      <c r="F10" s="23">
        <v>4</v>
      </c>
      <c r="G10" s="24"/>
      <c r="H10" s="330">
        <v>4</v>
      </c>
      <c r="I10" s="23">
        <v>3</v>
      </c>
      <c r="J10" s="24"/>
      <c r="K10" s="370" t="s">
        <v>48</v>
      </c>
      <c r="L10" s="23" t="s">
        <v>47</v>
      </c>
      <c r="M10" s="24"/>
      <c r="N10" s="315">
        <v>7</v>
      </c>
      <c r="O10" s="343">
        <v>15</v>
      </c>
      <c r="P10" s="344">
        <v>0</v>
      </c>
      <c r="Q10" s="346" t="s">
        <v>21</v>
      </c>
      <c r="S10" s="54"/>
      <c r="T10" s="54"/>
      <c r="U10" s="281">
        <v>1</v>
      </c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</row>
    <row r="11" spans="1:39" ht="14.25" customHeight="1" thickBot="1">
      <c r="A11" s="360"/>
      <c r="B11" s="361"/>
      <c r="C11" s="362"/>
      <c r="D11" s="354"/>
      <c r="E11" s="291"/>
      <c r="F11" s="28">
        <v>9</v>
      </c>
      <c r="G11" s="27"/>
      <c r="H11" s="291"/>
      <c r="I11" s="28">
        <v>6</v>
      </c>
      <c r="J11" s="27"/>
      <c r="K11" s="355"/>
      <c r="L11" s="28" t="s">
        <v>47</v>
      </c>
      <c r="M11" s="27"/>
      <c r="N11" s="295"/>
      <c r="O11" s="292"/>
      <c r="P11" s="293"/>
      <c r="Q11" s="288"/>
      <c r="S11" s="54"/>
      <c r="T11" s="54"/>
      <c r="U11" s="281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</row>
    <row r="12" spans="1:39" ht="14.25" customHeight="1" thickBot="1">
      <c r="A12" s="360" t="s">
        <v>56</v>
      </c>
      <c r="B12" s="361" t="s">
        <v>46</v>
      </c>
      <c r="C12" s="362"/>
      <c r="D12" s="351">
        <v>3</v>
      </c>
      <c r="E12" s="291">
        <v>1</v>
      </c>
      <c r="F12" s="30">
        <v>0</v>
      </c>
      <c r="G12" s="31"/>
      <c r="H12" s="291" t="s">
        <v>48</v>
      </c>
      <c r="I12" s="30" t="s">
        <v>47</v>
      </c>
      <c r="J12" s="31"/>
      <c r="K12" s="355">
        <v>4</v>
      </c>
      <c r="L12" s="30">
        <v>3</v>
      </c>
      <c r="M12" s="31"/>
      <c r="N12" s="365">
        <v>3</v>
      </c>
      <c r="O12" s="367">
        <v>11</v>
      </c>
      <c r="P12" s="363">
        <v>0</v>
      </c>
      <c r="Q12" s="288" t="s">
        <v>22</v>
      </c>
      <c r="S12" s="54"/>
      <c r="T12" s="54"/>
      <c r="U12" s="281">
        <v>2</v>
      </c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</row>
    <row r="13" spans="1:39" ht="14.25" customHeight="1" thickBot="1">
      <c r="A13" s="360"/>
      <c r="B13" s="361"/>
      <c r="C13" s="362"/>
      <c r="D13" s="354"/>
      <c r="E13" s="291"/>
      <c r="F13" s="28">
        <v>0</v>
      </c>
      <c r="G13" s="29"/>
      <c r="H13" s="291"/>
      <c r="I13" s="28" t="s">
        <v>47</v>
      </c>
      <c r="J13" s="29"/>
      <c r="K13" s="355"/>
      <c r="L13" s="28">
        <v>11</v>
      </c>
      <c r="M13" s="29"/>
      <c r="N13" s="366"/>
      <c r="O13" s="368"/>
      <c r="P13" s="364"/>
      <c r="Q13" s="288"/>
      <c r="S13" s="54"/>
      <c r="T13" s="54"/>
      <c r="U13" s="28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</row>
    <row r="14" spans="1:39" ht="14.25" customHeight="1" thickBot="1">
      <c r="A14" s="360" t="s">
        <v>57</v>
      </c>
      <c r="B14" s="361" t="s">
        <v>51</v>
      </c>
      <c r="C14" s="362"/>
      <c r="D14" s="351">
        <v>4</v>
      </c>
      <c r="E14" s="291" t="s">
        <v>48</v>
      </c>
      <c r="F14" s="25" t="s">
        <v>47</v>
      </c>
      <c r="G14" s="32"/>
      <c r="H14" s="291">
        <v>1</v>
      </c>
      <c r="I14" s="25">
        <v>1</v>
      </c>
      <c r="J14" s="32"/>
      <c r="K14" s="355">
        <v>3</v>
      </c>
      <c r="L14" s="25">
        <v>1</v>
      </c>
      <c r="M14" s="32"/>
      <c r="N14" s="365">
        <v>2</v>
      </c>
      <c r="O14" s="367">
        <v>10</v>
      </c>
      <c r="P14" s="363">
        <v>0</v>
      </c>
      <c r="Q14" s="288" t="s">
        <v>23</v>
      </c>
      <c r="S14" s="54"/>
      <c r="T14" s="54"/>
      <c r="U14" s="281">
        <v>3</v>
      </c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</row>
    <row r="15" spans="1:39" ht="14.25" customHeight="1" thickBot="1">
      <c r="A15" s="360"/>
      <c r="B15" s="361"/>
      <c r="C15" s="362"/>
      <c r="D15" s="354"/>
      <c r="E15" s="291"/>
      <c r="F15" s="236" t="s">
        <v>47</v>
      </c>
      <c r="G15" s="29"/>
      <c r="H15" s="291"/>
      <c r="I15" s="236">
        <v>2</v>
      </c>
      <c r="J15" s="29"/>
      <c r="K15" s="355"/>
      <c r="L15" s="236">
        <v>8</v>
      </c>
      <c r="M15" s="29"/>
      <c r="N15" s="366"/>
      <c r="O15" s="368"/>
      <c r="P15" s="364"/>
      <c r="Q15" s="288"/>
      <c r="S15" s="54"/>
      <c r="T15" s="54"/>
      <c r="U15" s="281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</row>
    <row r="16" spans="1:39" ht="14.25" hidden="1" customHeight="1" thickBot="1">
      <c r="A16" s="360" t="s">
        <v>47</v>
      </c>
      <c r="B16" s="361" t="s">
        <v>47</v>
      </c>
      <c r="C16" s="362"/>
      <c r="D16" s="351"/>
      <c r="E16" s="291"/>
      <c r="F16" s="25"/>
      <c r="G16" s="32"/>
      <c r="H16" s="291"/>
      <c r="I16" s="25"/>
      <c r="J16" s="32"/>
      <c r="K16" s="355" t="e">
        <v>#REF!</v>
      </c>
      <c r="L16" s="25"/>
      <c r="M16" s="32"/>
      <c r="N16" s="295" t="s">
        <v>47</v>
      </c>
      <c r="O16" s="292" t="s">
        <v>47</v>
      </c>
      <c r="P16" s="293" t="s">
        <v>47</v>
      </c>
      <c r="Q16" s="288" t="s">
        <v>47</v>
      </c>
      <c r="S16" s="54"/>
      <c r="T16" s="54"/>
      <c r="U16" s="54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</row>
    <row r="17" spans="1:39" ht="14.25" hidden="1" customHeight="1" thickBot="1">
      <c r="A17" s="374"/>
      <c r="B17" s="375"/>
      <c r="C17" s="376"/>
      <c r="D17" s="352"/>
      <c r="E17" s="356"/>
      <c r="F17" s="28"/>
      <c r="G17" s="29"/>
      <c r="H17" s="356"/>
      <c r="I17" s="28"/>
      <c r="J17" s="29"/>
      <c r="K17" s="357"/>
      <c r="L17" s="28"/>
      <c r="M17" s="29"/>
      <c r="N17" s="419"/>
      <c r="O17" s="358"/>
      <c r="P17" s="359"/>
      <c r="Q17" s="420"/>
      <c r="S17" s="54"/>
      <c r="T17" s="54"/>
      <c r="U17" s="54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</row>
    <row r="18" spans="1:39" ht="14.25" customHeight="1" thickTop="1">
      <c r="A18" s="44"/>
      <c r="B18" s="44"/>
      <c r="C18" s="44"/>
      <c r="D18" s="45"/>
      <c r="E18" s="46"/>
      <c r="F18" s="41"/>
      <c r="G18" s="41"/>
      <c r="H18" s="46"/>
      <c r="I18" s="41"/>
      <c r="J18" s="41"/>
      <c r="K18" s="46"/>
      <c r="L18" s="41"/>
      <c r="M18" s="41"/>
      <c r="N18" s="47"/>
      <c r="O18" s="48"/>
      <c r="P18" s="49"/>
      <c r="Q18" s="50"/>
      <c r="S18" s="54"/>
      <c r="T18" s="55"/>
      <c r="U18" s="56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</row>
    <row r="19" spans="1:39" ht="15.75" customHeight="1">
      <c r="A19" s="279" t="s">
        <v>92</v>
      </c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S19" s="200"/>
      <c r="T19" s="200"/>
      <c r="U19" s="200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</row>
    <row r="20" spans="1:39" ht="14.25" customHeight="1" thickBot="1">
      <c r="A20" s="51"/>
      <c r="B20" s="51"/>
      <c r="C20" s="51"/>
      <c r="D20" s="52"/>
      <c r="E20" s="53"/>
      <c r="F20" s="42"/>
      <c r="G20" s="42"/>
      <c r="H20" s="53"/>
      <c r="I20" s="42"/>
      <c r="J20" s="42"/>
      <c r="K20" s="53"/>
      <c r="L20" s="42"/>
      <c r="M20" s="42"/>
      <c r="N20" s="54"/>
      <c r="O20" s="55"/>
      <c r="P20" s="56"/>
      <c r="Q20" s="57"/>
      <c r="S20" s="54"/>
      <c r="T20" s="55"/>
      <c r="U20" s="56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</row>
    <row r="21" spans="1:39" ht="24.95" customHeight="1" thickTop="1" thickBot="1">
      <c r="A21" s="3" t="s">
        <v>75</v>
      </c>
      <c r="B21" s="4" t="s">
        <v>76</v>
      </c>
      <c r="C21" s="7"/>
      <c r="D21" s="6" t="s">
        <v>0</v>
      </c>
      <c r="E21" s="297" t="s">
        <v>82</v>
      </c>
      <c r="F21" s="298"/>
      <c r="G21" s="299"/>
      <c r="H21" s="297" t="s">
        <v>83</v>
      </c>
      <c r="I21" s="298"/>
      <c r="J21" s="299"/>
      <c r="K21" s="297" t="s">
        <v>84</v>
      </c>
      <c r="L21" s="298"/>
      <c r="M21" s="299"/>
      <c r="N21" s="304" t="s">
        <v>85</v>
      </c>
      <c r="O21" s="305"/>
      <c r="P21" s="306"/>
      <c r="Q21" s="5" t="s">
        <v>86</v>
      </c>
      <c r="S21" s="72"/>
      <c r="T21" s="72"/>
      <c r="U21" s="72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</row>
    <row r="22" spans="1:39" ht="14.25" customHeight="1" thickTop="1" thickBot="1">
      <c r="A22" s="377" t="s">
        <v>59</v>
      </c>
      <c r="B22" s="378" t="s">
        <v>51</v>
      </c>
      <c r="C22" s="379"/>
      <c r="D22" s="353">
        <v>6</v>
      </c>
      <c r="E22" s="330">
        <v>7</v>
      </c>
      <c r="F22" s="23">
        <v>3</v>
      </c>
      <c r="G22" s="24"/>
      <c r="H22" s="330">
        <v>9</v>
      </c>
      <c r="I22" s="23">
        <v>4</v>
      </c>
      <c r="J22" s="24"/>
      <c r="K22" s="370" t="s">
        <v>48</v>
      </c>
      <c r="L22" s="23" t="s">
        <v>47</v>
      </c>
      <c r="M22" s="24"/>
      <c r="N22" s="399">
        <v>7</v>
      </c>
      <c r="O22" s="395">
        <v>15</v>
      </c>
      <c r="P22" s="369">
        <v>0</v>
      </c>
      <c r="Q22" s="346" t="s">
        <v>21</v>
      </c>
      <c r="S22" s="54"/>
      <c r="T22" s="54"/>
      <c r="U22" s="281">
        <v>1</v>
      </c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</row>
    <row r="23" spans="1:39" ht="14.25" customHeight="1" thickBot="1">
      <c r="A23" s="360"/>
      <c r="B23" s="361"/>
      <c r="C23" s="362"/>
      <c r="D23" s="354"/>
      <c r="E23" s="291"/>
      <c r="F23" s="28">
        <v>7</v>
      </c>
      <c r="G23" s="27"/>
      <c r="H23" s="291"/>
      <c r="I23" s="28">
        <v>8</v>
      </c>
      <c r="J23" s="27"/>
      <c r="K23" s="355"/>
      <c r="L23" s="28" t="s">
        <v>47</v>
      </c>
      <c r="M23" s="27"/>
      <c r="N23" s="366"/>
      <c r="O23" s="368"/>
      <c r="P23" s="364"/>
      <c r="Q23" s="288"/>
      <c r="S23" s="54"/>
      <c r="T23" s="54"/>
      <c r="U23" s="281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</row>
    <row r="24" spans="1:39" ht="14.25" customHeight="1" thickBot="1">
      <c r="A24" s="360" t="s">
        <v>60</v>
      </c>
      <c r="B24" s="361" t="s">
        <v>61</v>
      </c>
      <c r="C24" s="362"/>
      <c r="D24" s="351">
        <v>7</v>
      </c>
      <c r="E24" s="291">
        <v>6</v>
      </c>
      <c r="F24" s="30">
        <v>1</v>
      </c>
      <c r="G24" s="31"/>
      <c r="H24" s="291" t="s">
        <v>48</v>
      </c>
      <c r="I24" s="30" t="s">
        <v>47</v>
      </c>
      <c r="J24" s="31"/>
      <c r="K24" s="355">
        <v>9</v>
      </c>
      <c r="L24" s="30">
        <v>0</v>
      </c>
      <c r="M24" s="31"/>
      <c r="N24" s="365">
        <v>1</v>
      </c>
      <c r="O24" s="367">
        <v>1</v>
      </c>
      <c r="P24" s="363">
        <v>0</v>
      </c>
      <c r="Q24" s="288" t="s">
        <v>23</v>
      </c>
      <c r="S24" s="54"/>
      <c r="T24" s="54"/>
      <c r="U24" s="281">
        <v>3</v>
      </c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</row>
    <row r="25" spans="1:39" ht="14.25" customHeight="1" thickBot="1">
      <c r="A25" s="360"/>
      <c r="B25" s="361"/>
      <c r="C25" s="362"/>
      <c r="D25" s="354"/>
      <c r="E25" s="291"/>
      <c r="F25" s="28">
        <v>1</v>
      </c>
      <c r="G25" s="29"/>
      <c r="H25" s="291"/>
      <c r="I25" s="28" t="s">
        <v>47</v>
      </c>
      <c r="J25" s="29"/>
      <c r="K25" s="355"/>
      <c r="L25" s="28">
        <v>0</v>
      </c>
      <c r="M25" s="29"/>
      <c r="N25" s="366"/>
      <c r="O25" s="368"/>
      <c r="P25" s="364"/>
      <c r="Q25" s="288"/>
      <c r="S25" s="54"/>
      <c r="T25" s="54"/>
      <c r="U25" s="281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</row>
    <row r="26" spans="1:39" ht="14.25" customHeight="1" thickBot="1">
      <c r="A26" s="360" t="s">
        <v>64</v>
      </c>
      <c r="B26" s="361" t="s">
        <v>46</v>
      </c>
      <c r="C26" s="362"/>
      <c r="D26" s="351">
        <v>9</v>
      </c>
      <c r="E26" s="291" t="s">
        <v>48</v>
      </c>
      <c r="F26" s="25" t="s">
        <v>47</v>
      </c>
      <c r="G26" s="32"/>
      <c r="H26" s="291">
        <v>6</v>
      </c>
      <c r="I26" s="25">
        <v>0</v>
      </c>
      <c r="J26" s="32"/>
      <c r="K26" s="355">
        <v>7</v>
      </c>
      <c r="L26" s="25">
        <v>4</v>
      </c>
      <c r="M26" s="32"/>
      <c r="N26" s="365">
        <v>4</v>
      </c>
      <c r="O26" s="367">
        <v>11</v>
      </c>
      <c r="P26" s="363">
        <v>0</v>
      </c>
      <c r="Q26" s="288" t="s">
        <v>22</v>
      </c>
      <c r="S26" s="54"/>
      <c r="T26" s="54"/>
      <c r="U26" s="281">
        <v>2</v>
      </c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</row>
    <row r="27" spans="1:39" ht="14.25" customHeight="1" thickBot="1">
      <c r="A27" s="360"/>
      <c r="B27" s="361"/>
      <c r="C27" s="362"/>
      <c r="D27" s="354"/>
      <c r="E27" s="291"/>
      <c r="F27" s="236" t="s">
        <v>47</v>
      </c>
      <c r="G27" s="29"/>
      <c r="H27" s="291"/>
      <c r="I27" s="236">
        <v>0</v>
      </c>
      <c r="J27" s="29"/>
      <c r="K27" s="355"/>
      <c r="L27" s="236">
        <v>11</v>
      </c>
      <c r="M27" s="29"/>
      <c r="N27" s="366"/>
      <c r="O27" s="368"/>
      <c r="P27" s="364"/>
      <c r="Q27" s="288"/>
      <c r="R27" s="197"/>
      <c r="S27" s="54"/>
      <c r="T27" s="54"/>
      <c r="U27" s="281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</row>
    <row r="28" spans="1:39" ht="14.25" hidden="1" customHeight="1" thickBot="1">
      <c r="A28" s="360" t="s">
        <v>47</v>
      </c>
      <c r="B28" s="361" t="s">
        <v>47</v>
      </c>
      <c r="C28" s="362"/>
      <c r="D28" s="351"/>
      <c r="E28" s="291"/>
      <c r="F28" s="25"/>
      <c r="G28" s="32"/>
      <c r="H28" s="291"/>
      <c r="I28" s="25"/>
      <c r="J28" s="32"/>
      <c r="K28" s="355" t="e">
        <v>#REF!</v>
      </c>
      <c r="L28" s="25"/>
      <c r="M28" s="32"/>
      <c r="N28" s="295" t="s">
        <v>47</v>
      </c>
      <c r="O28" s="292" t="s">
        <v>47</v>
      </c>
      <c r="P28" s="293" t="s">
        <v>47</v>
      </c>
      <c r="Q28" s="288" t="s">
        <v>47</v>
      </c>
      <c r="R28" s="197"/>
      <c r="S28" s="281" t="s">
        <v>47</v>
      </c>
      <c r="T28" s="281" t="s">
        <v>47</v>
      </c>
      <c r="U28" s="281" t="s">
        <v>47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</row>
    <row r="29" spans="1:39" ht="14.25" hidden="1" customHeight="1" thickBot="1">
      <c r="A29" s="374"/>
      <c r="B29" s="375"/>
      <c r="C29" s="376"/>
      <c r="D29" s="352"/>
      <c r="E29" s="356"/>
      <c r="F29" s="28"/>
      <c r="G29" s="29"/>
      <c r="H29" s="356"/>
      <c r="I29" s="28"/>
      <c r="J29" s="29"/>
      <c r="K29" s="357"/>
      <c r="L29" s="28"/>
      <c r="M29" s="29"/>
      <c r="N29" s="419"/>
      <c r="O29" s="358"/>
      <c r="P29" s="359"/>
      <c r="Q29" s="420"/>
      <c r="R29" s="197"/>
      <c r="S29" s="281"/>
      <c r="T29" s="281"/>
      <c r="U29" s="281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</row>
    <row r="30" spans="1:39" ht="14.25" customHeight="1" thickTop="1" thickBot="1">
      <c r="A30" s="44"/>
      <c r="B30" s="44"/>
      <c r="C30" s="44"/>
      <c r="D30" s="45"/>
      <c r="E30" s="46"/>
      <c r="F30" s="41"/>
      <c r="G30" s="41"/>
      <c r="H30" s="46"/>
      <c r="I30" s="41"/>
      <c r="J30" s="41"/>
      <c r="K30" s="46"/>
      <c r="L30" s="41"/>
      <c r="M30" s="41"/>
      <c r="N30" s="47"/>
      <c r="O30" s="48"/>
      <c r="P30" s="49"/>
      <c r="Q30" s="50"/>
      <c r="R30" s="197"/>
      <c r="S30" s="54"/>
      <c r="T30" s="55"/>
      <c r="U30" s="56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</row>
    <row r="31" spans="1:39" ht="14.25" hidden="1" customHeight="1" thickBot="1">
      <c r="A31" s="66"/>
      <c r="B31" s="66"/>
      <c r="C31" s="66"/>
      <c r="D31" s="37"/>
      <c r="E31" s="42"/>
      <c r="F31" s="42"/>
      <c r="G31" s="42"/>
      <c r="H31" s="42"/>
      <c r="I31" s="42"/>
      <c r="J31" s="42"/>
      <c r="K31" s="42"/>
      <c r="L31" s="42"/>
      <c r="M31" s="42"/>
      <c r="N31" s="62"/>
      <c r="O31" s="63"/>
      <c r="P31" s="64"/>
      <c r="Q31" s="65"/>
      <c r="S31" s="128"/>
      <c r="T31" s="63"/>
      <c r="U31" s="64"/>
    </row>
    <row r="32" spans="1:39" ht="14.25" customHeight="1" thickTop="1" thickBot="1">
      <c r="A32" s="388" t="s">
        <v>93</v>
      </c>
      <c r="B32" s="388"/>
      <c r="C32" s="388"/>
      <c r="D32" s="388"/>
      <c r="E32" s="388"/>
      <c r="F32" s="388"/>
      <c r="G32" s="388"/>
      <c r="H32" s="202"/>
      <c r="I32" s="389" t="s">
        <v>94</v>
      </c>
      <c r="J32" s="390"/>
      <c r="K32" s="390"/>
      <c r="L32" s="390"/>
      <c r="M32" s="390"/>
      <c r="N32" s="390"/>
      <c r="O32" s="390"/>
      <c r="P32" s="390"/>
      <c r="Q32" s="203" t="s">
        <v>95</v>
      </c>
      <c r="S32" s="128"/>
      <c r="T32" s="63"/>
      <c r="U32" s="64"/>
    </row>
    <row r="33" spans="1:21" ht="14.25" customHeight="1" thickTop="1" thickBo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2"/>
      <c r="M33" s="42"/>
      <c r="N33" s="62"/>
      <c r="O33" s="63"/>
      <c r="P33" s="64"/>
      <c r="Q33" s="65"/>
      <c r="S33" s="128"/>
      <c r="T33" s="63"/>
      <c r="U33" s="64"/>
    </row>
    <row r="34" spans="1:21" ht="14.25" customHeight="1" thickTop="1" thickBot="1">
      <c r="A34" s="391" t="s">
        <v>75</v>
      </c>
      <c r="B34" s="400" t="s">
        <v>76</v>
      </c>
      <c r="C34" s="402"/>
      <c r="D34" s="404" t="s">
        <v>0</v>
      </c>
      <c r="E34" s="349" t="s">
        <v>1</v>
      </c>
      <c r="F34" s="349"/>
      <c r="G34" s="350"/>
      <c r="H34" s="371" t="s">
        <v>72</v>
      </c>
      <c r="I34" s="372"/>
      <c r="J34" s="373"/>
      <c r="K34" s="407" t="s">
        <v>86</v>
      </c>
      <c r="L34" s="408"/>
      <c r="M34" s="42"/>
      <c r="N34" s="62"/>
      <c r="O34" s="63"/>
      <c r="P34" s="64"/>
      <c r="Q34" s="65"/>
      <c r="S34" s="128"/>
      <c r="T34" s="63"/>
      <c r="U34" s="64"/>
    </row>
    <row r="35" spans="1:21" ht="14.25" customHeight="1" thickTop="1" thickBot="1">
      <c r="A35" s="392"/>
      <c r="B35" s="401"/>
      <c r="C35" s="403"/>
      <c r="D35" s="405"/>
      <c r="E35" s="277"/>
      <c r="F35" s="277"/>
      <c r="G35" s="406"/>
      <c r="H35" s="80" t="s">
        <v>13</v>
      </c>
      <c r="I35" s="43" t="s">
        <v>96</v>
      </c>
      <c r="J35" s="70" t="s">
        <v>97</v>
      </c>
      <c r="K35" s="407"/>
      <c r="L35" s="408"/>
      <c r="M35" s="42"/>
      <c r="N35" s="54"/>
      <c r="O35" s="55"/>
      <c r="P35" s="56"/>
      <c r="Q35" s="57"/>
      <c r="S35" s="54"/>
      <c r="T35" s="55"/>
      <c r="U35" s="56"/>
    </row>
    <row r="36" spans="1:21" ht="14.25" customHeight="1" thickTop="1" thickBot="1">
      <c r="A36" s="377" t="s">
        <v>57</v>
      </c>
      <c r="B36" s="378" t="s">
        <v>51</v>
      </c>
      <c r="C36" s="411"/>
      <c r="D36" s="413">
        <v>4</v>
      </c>
      <c r="E36" s="302" t="s">
        <v>47</v>
      </c>
      <c r="F36" s="23"/>
      <c r="G36" s="24"/>
      <c r="H36" s="399">
        <v>0</v>
      </c>
      <c r="I36" s="395">
        <v>0</v>
      </c>
      <c r="J36" s="397">
        <v>0</v>
      </c>
      <c r="K36" s="409">
        <v>5</v>
      </c>
      <c r="L36" s="410"/>
      <c r="M36" s="42"/>
      <c r="N36" s="54"/>
      <c r="O36" s="55"/>
      <c r="P36" s="56"/>
      <c r="Q36" s="57"/>
      <c r="S36" s="54"/>
      <c r="T36" s="55"/>
      <c r="U36" s="56"/>
    </row>
    <row r="37" spans="1:21" ht="14.25" customHeight="1" thickBot="1">
      <c r="A37" s="360"/>
      <c r="B37" s="361"/>
      <c r="C37" s="412"/>
      <c r="D37" s="414"/>
      <c r="E37" s="303"/>
      <c r="F37" s="26"/>
      <c r="G37" s="27"/>
      <c r="H37" s="418"/>
      <c r="I37" s="396"/>
      <c r="J37" s="398"/>
      <c r="K37" s="384"/>
      <c r="L37" s="385"/>
      <c r="M37" s="42"/>
      <c r="N37" s="54"/>
      <c r="O37" s="55"/>
      <c r="P37" s="56"/>
      <c r="Q37" s="57"/>
      <c r="S37" s="54"/>
      <c r="T37" s="55"/>
      <c r="U37" s="56"/>
    </row>
    <row r="38" spans="1:21" ht="14.25" customHeight="1" thickBot="1">
      <c r="A38" s="360" t="s">
        <v>60</v>
      </c>
      <c r="B38" s="361" t="s">
        <v>61</v>
      </c>
      <c r="C38" s="415"/>
      <c r="D38" s="414">
        <v>7</v>
      </c>
      <c r="E38" s="300" t="s">
        <v>47</v>
      </c>
      <c r="F38" s="30"/>
      <c r="G38" s="31"/>
      <c r="H38" s="393">
        <v>0</v>
      </c>
      <c r="I38" s="380">
        <v>0</v>
      </c>
      <c r="J38" s="382">
        <v>0</v>
      </c>
      <c r="K38" s="384">
        <v>6</v>
      </c>
      <c r="L38" s="385"/>
      <c r="M38" s="42"/>
      <c r="N38" s="54"/>
      <c r="O38" s="55"/>
      <c r="P38" s="56"/>
      <c r="Q38" s="57"/>
      <c r="S38" s="54"/>
      <c r="T38" s="55"/>
      <c r="U38" s="56"/>
    </row>
    <row r="39" spans="1:21" ht="14.25" customHeight="1" thickBot="1">
      <c r="A39" s="374"/>
      <c r="B39" s="375"/>
      <c r="C39" s="416"/>
      <c r="D39" s="417"/>
      <c r="E39" s="301"/>
      <c r="F39" s="33"/>
      <c r="G39" s="34"/>
      <c r="H39" s="394"/>
      <c r="I39" s="381"/>
      <c r="J39" s="383"/>
      <c r="K39" s="386"/>
      <c r="L39" s="387"/>
      <c r="M39" s="42"/>
      <c r="N39" s="54"/>
      <c r="O39" s="55"/>
      <c r="P39" s="56"/>
      <c r="Q39" s="57"/>
      <c r="S39" s="54"/>
      <c r="T39" s="55"/>
      <c r="U39" s="56"/>
    </row>
    <row r="40" spans="1:21" ht="14.25" customHeight="1" thickTop="1" thickBot="1">
      <c r="A40" s="51"/>
      <c r="B40" s="51"/>
      <c r="C40" s="51"/>
      <c r="D40" s="52"/>
      <c r="E40" s="53"/>
      <c r="F40" s="42"/>
      <c r="G40" s="42"/>
      <c r="H40" s="53"/>
      <c r="I40" s="42"/>
      <c r="J40" s="42"/>
      <c r="K40" s="53"/>
      <c r="L40" s="42"/>
      <c r="M40" s="42"/>
      <c r="N40" s="54"/>
      <c r="O40" s="55"/>
      <c r="P40" s="56"/>
      <c r="Q40" s="57"/>
      <c r="S40" s="54"/>
      <c r="T40" s="55"/>
      <c r="U40" s="56"/>
    </row>
    <row r="41" spans="1:21" ht="14.25" hidden="1" customHeight="1" thickBot="1">
      <c r="A41" s="51"/>
      <c r="B41" s="51"/>
      <c r="C41" s="51"/>
      <c r="D41" s="52"/>
      <c r="E41" s="53"/>
      <c r="F41" s="42"/>
      <c r="G41" s="42"/>
      <c r="H41" s="53"/>
      <c r="I41" s="42"/>
      <c r="J41" s="42"/>
      <c r="K41" s="53"/>
      <c r="L41" s="42"/>
      <c r="M41" s="42"/>
      <c r="N41" s="54"/>
      <c r="O41" s="55"/>
      <c r="P41" s="56"/>
      <c r="Q41" s="57"/>
      <c r="S41" s="54"/>
      <c r="T41" s="55"/>
      <c r="U41" s="56"/>
    </row>
    <row r="42" spans="1:21" ht="14.25" customHeight="1" thickTop="1" thickBot="1">
      <c r="A42" s="388" t="s">
        <v>99</v>
      </c>
      <c r="B42" s="388"/>
      <c r="C42" s="388"/>
      <c r="D42" s="388"/>
      <c r="E42" s="388"/>
      <c r="F42" s="388"/>
      <c r="G42" s="388"/>
      <c r="H42" s="202"/>
      <c r="I42" s="390" t="s">
        <v>98</v>
      </c>
      <c r="J42" s="390"/>
      <c r="K42" s="390"/>
      <c r="L42" s="390"/>
      <c r="M42" s="390"/>
      <c r="N42" s="390"/>
      <c r="O42" s="390"/>
      <c r="P42" s="390"/>
      <c r="Q42" s="203" t="s">
        <v>14</v>
      </c>
      <c r="S42" s="128"/>
      <c r="T42" s="63"/>
      <c r="U42" s="64"/>
    </row>
    <row r="43" spans="1:21" ht="14.25" customHeight="1" thickTop="1" thickBot="1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2"/>
      <c r="M43" s="42"/>
      <c r="N43" s="62"/>
      <c r="O43" s="63"/>
      <c r="P43" s="64"/>
      <c r="Q43" s="65"/>
      <c r="S43" s="128"/>
      <c r="T43" s="63"/>
      <c r="U43" s="64"/>
    </row>
    <row r="44" spans="1:21" ht="14.25" customHeight="1" thickTop="1" thickBot="1">
      <c r="A44" s="391" t="s">
        <v>75</v>
      </c>
      <c r="B44" s="400" t="s">
        <v>76</v>
      </c>
      <c r="C44" s="402"/>
      <c r="D44" s="404" t="s">
        <v>0</v>
      </c>
      <c r="E44" s="349" t="s">
        <v>1</v>
      </c>
      <c r="F44" s="349"/>
      <c r="G44" s="350"/>
      <c r="H44" s="371" t="s">
        <v>72</v>
      </c>
      <c r="I44" s="372"/>
      <c r="J44" s="373"/>
      <c r="K44" s="407" t="s">
        <v>86</v>
      </c>
      <c r="L44" s="408"/>
      <c r="M44" s="42"/>
      <c r="N44" s="62"/>
      <c r="O44" s="63"/>
      <c r="P44" s="64"/>
      <c r="Q44" s="65"/>
      <c r="S44" s="128"/>
      <c r="T44" s="63"/>
      <c r="U44" s="64"/>
    </row>
    <row r="45" spans="1:21" ht="14.25" customHeight="1" thickTop="1" thickBot="1">
      <c r="A45" s="392"/>
      <c r="B45" s="401"/>
      <c r="C45" s="403"/>
      <c r="D45" s="405"/>
      <c r="E45" s="277"/>
      <c r="F45" s="277"/>
      <c r="G45" s="406"/>
      <c r="H45" s="80" t="s">
        <v>13</v>
      </c>
      <c r="I45" s="43" t="s">
        <v>96</v>
      </c>
      <c r="J45" s="70" t="s">
        <v>97</v>
      </c>
      <c r="K45" s="407"/>
      <c r="L45" s="408"/>
      <c r="M45" s="42"/>
      <c r="N45" s="54"/>
      <c r="O45" s="55"/>
      <c r="P45" s="56"/>
      <c r="Q45" s="57"/>
      <c r="S45" s="54"/>
      <c r="T45" s="55"/>
      <c r="U45" s="56"/>
    </row>
    <row r="46" spans="1:21" ht="14.25" customHeight="1" thickTop="1" thickBot="1">
      <c r="A46" s="377" t="s">
        <v>56</v>
      </c>
      <c r="B46" s="378" t="s">
        <v>46</v>
      </c>
      <c r="C46" s="411"/>
      <c r="D46" s="413">
        <v>3</v>
      </c>
      <c r="E46" s="302" t="s">
        <v>101</v>
      </c>
      <c r="F46" s="23">
        <v>4</v>
      </c>
      <c r="G46" s="24"/>
      <c r="H46" s="399">
        <v>4</v>
      </c>
      <c r="I46" s="395">
        <v>8</v>
      </c>
      <c r="J46" s="397">
        <v>0</v>
      </c>
      <c r="K46" s="409">
        <v>3</v>
      </c>
      <c r="L46" s="410"/>
      <c r="M46" s="42"/>
      <c r="N46" s="54"/>
      <c r="O46" s="55"/>
      <c r="P46" s="83"/>
      <c r="Q46" s="57"/>
      <c r="S46" s="54"/>
      <c r="T46" s="55"/>
      <c r="U46" s="83"/>
    </row>
    <row r="47" spans="1:21" ht="14.25" customHeight="1" thickBot="1">
      <c r="A47" s="360"/>
      <c r="B47" s="361"/>
      <c r="C47" s="412"/>
      <c r="D47" s="414"/>
      <c r="E47" s="303"/>
      <c r="F47" s="26">
        <v>8</v>
      </c>
      <c r="G47" s="27"/>
      <c r="H47" s="418"/>
      <c r="I47" s="396"/>
      <c r="J47" s="398"/>
      <c r="K47" s="384"/>
      <c r="L47" s="385"/>
      <c r="M47" s="42"/>
      <c r="N47" s="54"/>
      <c r="O47" s="55"/>
      <c r="P47" s="83"/>
      <c r="Q47" s="57"/>
      <c r="S47" s="54"/>
      <c r="T47" s="55"/>
      <c r="U47" s="83"/>
    </row>
    <row r="48" spans="1:21" ht="14.25" customHeight="1" thickBot="1">
      <c r="A48" s="360" t="s">
        <v>64</v>
      </c>
      <c r="B48" s="361" t="s">
        <v>46</v>
      </c>
      <c r="C48" s="415"/>
      <c r="D48" s="414">
        <v>9</v>
      </c>
      <c r="E48" s="300" t="s">
        <v>102</v>
      </c>
      <c r="F48" s="30">
        <v>0</v>
      </c>
      <c r="G48" s="31"/>
      <c r="H48" s="393">
        <v>0</v>
      </c>
      <c r="I48" s="380">
        <v>0</v>
      </c>
      <c r="J48" s="382">
        <v>0</v>
      </c>
      <c r="K48" s="384">
        <v>4</v>
      </c>
      <c r="L48" s="385"/>
      <c r="M48" s="42"/>
      <c r="N48" s="54"/>
      <c r="O48" s="55"/>
      <c r="P48" s="83"/>
      <c r="Q48" s="57"/>
      <c r="S48" s="54"/>
      <c r="T48" s="55"/>
      <c r="U48" s="83"/>
    </row>
    <row r="49" spans="1:21" ht="14.25" customHeight="1" thickBot="1">
      <c r="A49" s="374"/>
      <c r="B49" s="375"/>
      <c r="C49" s="416"/>
      <c r="D49" s="417"/>
      <c r="E49" s="301"/>
      <c r="F49" s="33">
        <v>0</v>
      </c>
      <c r="G49" s="34"/>
      <c r="H49" s="394"/>
      <c r="I49" s="381"/>
      <c r="J49" s="383"/>
      <c r="K49" s="386"/>
      <c r="L49" s="387"/>
      <c r="M49" s="42"/>
      <c r="N49" s="54"/>
      <c r="O49" s="55"/>
      <c r="P49" s="83"/>
      <c r="Q49" s="57"/>
      <c r="S49" s="54"/>
      <c r="T49" s="55"/>
      <c r="U49" s="83"/>
    </row>
    <row r="50" spans="1:21" ht="14.25" customHeight="1" thickTop="1">
      <c r="A50" s="51"/>
      <c r="B50" s="51"/>
      <c r="C50" s="51"/>
      <c r="D50" s="52"/>
      <c r="E50" s="53"/>
      <c r="F50" s="42"/>
      <c r="G50" s="42"/>
      <c r="H50" s="58"/>
      <c r="I50" s="42"/>
      <c r="J50" s="42"/>
      <c r="K50" s="53"/>
      <c r="L50" s="42"/>
      <c r="M50" s="42"/>
      <c r="N50" s="54"/>
      <c r="O50" s="55"/>
      <c r="P50" s="56"/>
      <c r="Q50" s="57"/>
      <c r="S50" s="54"/>
      <c r="T50" s="55"/>
      <c r="U50" s="56"/>
    </row>
    <row r="51" spans="1:21" ht="14.25" hidden="1" customHeight="1">
      <c r="A51" s="51"/>
      <c r="B51" s="51"/>
      <c r="C51" s="51"/>
      <c r="D51" s="52"/>
      <c r="E51" s="53"/>
      <c r="F51" s="42"/>
      <c r="G51" s="42"/>
      <c r="H51" s="53"/>
      <c r="I51" s="42"/>
      <c r="J51" s="42"/>
      <c r="K51" s="53"/>
      <c r="L51" s="42"/>
      <c r="M51" s="42"/>
      <c r="N51" s="54"/>
      <c r="O51" s="55"/>
      <c r="P51" s="56"/>
      <c r="Q51" s="57"/>
      <c r="S51" s="54"/>
      <c r="T51" s="55"/>
      <c r="U51" s="56"/>
    </row>
    <row r="52" spans="1:21" ht="14.25" customHeight="1">
      <c r="A52" s="388" t="s">
        <v>100</v>
      </c>
      <c r="B52" s="388"/>
      <c r="C52" s="388"/>
      <c r="D52" s="388"/>
      <c r="E52" s="388"/>
      <c r="F52" s="388"/>
      <c r="G52" s="388"/>
      <c r="H52" s="202"/>
      <c r="I52" s="202"/>
      <c r="J52" s="202"/>
      <c r="K52" s="202"/>
      <c r="L52" s="42"/>
      <c r="M52" s="42"/>
      <c r="N52" s="54"/>
      <c r="O52" s="55"/>
      <c r="P52" s="56"/>
      <c r="Q52" s="57"/>
      <c r="S52" s="54"/>
      <c r="T52" s="55"/>
      <c r="U52" s="56"/>
    </row>
    <row r="53" spans="1:21" ht="14.25" customHeight="1" thickBot="1">
      <c r="A53" s="198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42"/>
      <c r="M53" s="42"/>
      <c r="N53" s="54"/>
      <c r="O53" s="55"/>
      <c r="P53" s="56"/>
      <c r="Q53" s="57"/>
      <c r="S53" s="54"/>
      <c r="T53" s="55"/>
      <c r="U53" s="56"/>
    </row>
    <row r="54" spans="1:21" ht="14.25" customHeight="1" thickTop="1" thickBot="1">
      <c r="A54" s="391" t="s">
        <v>75</v>
      </c>
      <c r="B54" s="400" t="s">
        <v>76</v>
      </c>
      <c r="C54" s="402"/>
      <c r="D54" s="404" t="s">
        <v>0</v>
      </c>
      <c r="E54" s="349" t="s">
        <v>1</v>
      </c>
      <c r="F54" s="349"/>
      <c r="G54" s="350"/>
      <c r="H54" s="371" t="s">
        <v>72</v>
      </c>
      <c r="I54" s="372"/>
      <c r="J54" s="373"/>
      <c r="K54" s="407" t="s">
        <v>86</v>
      </c>
      <c r="L54" s="408"/>
      <c r="M54" s="42"/>
      <c r="N54" s="54"/>
      <c r="O54" s="55"/>
      <c r="P54" s="56"/>
      <c r="Q54" s="57"/>
      <c r="S54" s="54"/>
      <c r="T54" s="55"/>
      <c r="U54" s="56"/>
    </row>
    <row r="55" spans="1:21" ht="14.25" customHeight="1" thickTop="1" thickBot="1">
      <c r="A55" s="392"/>
      <c r="B55" s="401"/>
      <c r="C55" s="403"/>
      <c r="D55" s="405"/>
      <c r="E55" s="277"/>
      <c r="F55" s="277"/>
      <c r="G55" s="406"/>
      <c r="H55" s="80" t="s">
        <v>13</v>
      </c>
      <c r="I55" s="43" t="s">
        <v>96</v>
      </c>
      <c r="J55" s="70" t="s">
        <v>97</v>
      </c>
      <c r="K55" s="407"/>
      <c r="L55" s="408"/>
      <c r="M55" s="42"/>
      <c r="N55" s="54"/>
      <c r="O55" s="55"/>
      <c r="P55" s="56"/>
      <c r="Q55" s="57"/>
      <c r="S55" s="54"/>
      <c r="T55" s="55"/>
      <c r="U55" s="56"/>
    </row>
    <row r="56" spans="1:21" ht="14.25" customHeight="1" thickTop="1" thickBot="1">
      <c r="A56" s="377" t="s">
        <v>53</v>
      </c>
      <c r="B56" s="378" t="s">
        <v>50</v>
      </c>
      <c r="C56" s="411"/>
      <c r="D56" s="413">
        <v>1</v>
      </c>
      <c r="E56" s="302" t="s">
        <v>103</v>
      </c>
      <c r="F56" s="23">
        <v>5</v>
      </c>
      <c r="G56" s="24"/>
      <c r="H56" s="399">
        <v>5</v>
      </c>
      <c r="I56" s="395">
        <v>9</v>
      </c>
      <c r="J56" s="397">
        <v>0</v>
      </c>
      <c r="K56" s="409">
        <v>1</v>
      </c>
      <c r="L56" s="410"/>
      <c r="M56" s="42"/>
      <c r="N56" s="54"/>
      <c r="O56" s="55"/>
      <c r="P56" s="56"/>
      <c r="Q56" s="57"/>
      <c r="S56" s="54"/>
      <c r="T56" s="55"/>
      <c r="U56" s="56"/>
    </row>
    <row r="57" spans="1:21" ht="14.25" customHeight="1" thickBot="1">
      <c r="A57" s="360"/>
      <c r="B57" s="361"/>
      <c r="C57" s="412"/>
      <c r="D57" s="414"/>
      <c r="E57" s="303"/>
      <c r="F57" s="26">
        <v>9</v>
      </c>
      <c r="G57" s="27"/>
      <c r="H57" s="418"/>
      <c r="I57" s="396"/>
      <c r="J57" s="398"/>
      <c r="K57" s="384"/>
      <c r="L57" s="385"/>
      <c r="M57" s="42"/>
      <c r="N57" s="54"/>
      <c r="O57" s="55"/>
      <c r="P57" s="56"/>
      <c r="Q57" s="57"/>
      <c r="S57" s="54"/>
      <c r="T57" s="55"/>
      <c r="U57" s="56"/>
    </row>
    <row r="58" spans="1:21" ht="14.25" customHeight="1" thickBot="1">
      <c r="A58" s="360" t="s">
        <v>59</v>
      </c>
      <c r="B58" s="361" t="s">
        <v>51</v>
      </c>
      <c r="C58" s="415"/>
      <c r="D58" s="414">
        <v>6</v>
      </c>
      <c r="E58" s="300" t="s">
        <v>104</v>
      </c>
      <c r="F58" s="30">
        <v>0</v>
      </c>
      <c r="G58" s="31"/>
      <c r="H58" s="393">
        <v>0</v>
      </c>
      <c r="I58" s="380">
        <v>5</v>
      </c>
      <c r="J58" s="382">
        <v>0</v>
      </c>
      <c r="K58" s="384">
        <v>2</v>
      </c>
      <c r="L58" s="385"/>
      <c r="M58" s="42"/>
      <c r="N58" s="54"/>
      <c r="O58" s="55"/>
      <c r="P58" s="56"/>
      <c r="Q58" s="57"/>
      <c r="S58" s="54"/>
      <c r="T58" s="55"/>
      <c r="U58" s="56"/>
    </row>
    <row r="59" spans="1:21" ht="14.25" customHeight="1" thickBot="1">
      <c r="A59" s="374"/>
      <c r="B59" s="375"/>
      <c r="C59" s="416"/>
      <c r="D59" s="417"/>
      <c r="E59" s="301"/>
      <c r="F59" s="33">
        <v>5</v>
      </c>
      <c r="G59" s="34"/>
      <c r="H59" s="394"/>
      <c r="I59" s="381"/>
      <c r="J59" s="383"/>
      <c r="K59" s="386"/>
      <c r="L59" s="387"/>
      <c r="M59" s="42"/>
      <c r="N59" s="54"/>
      <c r="O59" s="55"/>
      <c r="P59" s="56"/>
      <c r="Q59" s="57"/>
      <c r="S59" s="54"/>
      <c r="T59" s="55"/>
      <c r="U59" s="56"/>
    </row>
    <row r="60" spans="1:21" ht="14.25" customHeight="1" thickTop="1">
      <c r="A60" s="51"/>
      <c r="B60" s="51"/>
      <c r="C60" s="51"/>
      <c r="D60" s="52"/>
      <c r="E60" s="53"/>
      <c r="F60" s="42"/>
      <c r="G60" s="42"/>
      <c r="H60" s="53"/>
      <c r="I60" s="42"/>
      <c r="J60" s="42"/>
      <c r="K60" s="53"/>
      <c r="L60" s="42"/>
      <c r="M60" s="42"/>
      <c r="N60" s="54"/>
      <c r="O60" s="55"/>
      <c r="P60" s="56"/>
      <c r="Q60" s="57"/>
      <c r="S60" s="54"/>
      <c r="T60" s="55"/>
      <c r="U60" s="56"/>
    </row>
    <row r="61" spans="1:21" ht="14.25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6"/>
      <c r="Q61" s="57"/>
      <c r="S61" s="54"/>
      <c r="T61" s="55"/>
      <c r="U61" s="56"/>
    </row>
    <row r="62" spans="1:21" ht="14.25" customHeight="1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6"/>
      <c r="Q62" s="57"/>
      <c r="S62" s="54"/>
      <c r="T62" s="55"/>
      <c r="U62" s="56"/>
    </row>
    <row r="63" spans="1:21" ht="14.25" customHeight="1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6"/>
      <c r="Q63" s="57"/>
      <c r="S63" s="54"/>
      <c r="T63" s="55"/>
      <c r="U63" s="56"/>
    </row>
    <row r="64" spans="1:21" ht="14.25" customHeight="1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6"/>
      <c r="Q64" s="57"/>
      <c r="S64" s="54"/>
      <c r="T64" s="55"/>
      <c r="U64" s="56"/>
    </row>
    <row r="65" spans="1:72" ht="14.25" customHeight="1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6"/>
      <c r="Q65" s="57"/>
      <c r="S65" s="54"/>
      <c r="T65" s="55"/>
      <c r="U65" s="56"/>
    </row>
    <row r="66" spans="1:72" ht="14.25" hidden="1" customHeight="1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6"/>
      <c r="Q66" s="57"/>
      <c r="S66" s="54"/>
      <c r="T66" s="55"/>
      <c r="U66" s="56"/>
    </row>
    <row r="67" spans="1:72" ht="14.25" hidden="1" customHeight="1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6"/>
      <c r="Q67" s="57"/>
      <c r="S67" s="54"/>
      <c r="T67" s="55"/>
      <c r="U67" s="56"/>
    </row>
    <row r="68" spans="1:72" ht="12.75" hidden="1" customHeight="1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</row>
    <row r="69" spans="1:72" ht="12.75" hidden="1" customHeight="1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BF69" s="244" t="s">
        <v>30</v>
      </c>
      <c r="BG69" s="244" t="s">
        <v>28</v>
      </c>
      <c r="BH69" s="244" t="s">
        <v>29</v>
      </c>
    </row>
    <row r="70" spans="1:72" hidden="1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BF70" s="244">
        <v>0</v>
      </c>
      <c r="BG70" s="244">
        <v>1</v>
      </c>
      <c r="BH70" s="244">
        <v>0</v>
      </c>
    </row>
    <row r="71" spans="1:72" hidden="1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BF71" s="244"/>
      <c r="BG71" s="244"/>
      <c r="BH71" s="244"/>
    </row>
    <row r="72" spans="1:72" hidden="1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R72" s="245"/>
      <c r="BF72" s="244"/>
      <c r="BG72" s="244"/>
      <c r="BH72" s="244"/>
    </row>
    <row r="73" spans="1:72" hidden="1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</row>
    <row r="74" spans="1:72" hidden="1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R74" s="245"/>
      <c r="BG74" s="421" t="s">
        <v>32</v>
      </c>
      <c r="BH74" s="421"/>
      <c r="BI74" s="421"/>
      <c r="BJ74" s="421"/>
      <c r="BK74" s="421"/>
      <c r="BR74" s="251" t="s">
        <v>38</v>
      </c>
      <c r="BS74" s="250">
        <v>4</v>
      </c>
      <c r="BT74" s="250">
        <v>1</v>
      </c>
    </row>
    <row r="75" spans="1:72" hidden="1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R75" s="245"/>
      <c r="BF75" s="283" t="s">
        <v>0</v>
      </c>
      <c r="BG75" s="283" t="s">
        <v>88</v>
      </c>
      <c r="BH75" s="283" t="s">
        <v>89</v>
      </c>
      <c r="BI75" s="283" t="s">
        <v>90</v>
      </c>
      <c r="BJ75" s="283" t="s">
        <v>91</v>
      </c>
      <c r="BK75" s="283" t="s">
        <v>39</v>
      </c>
      <c r="BL75" s="283" t="s">
        <v>34</v>
      </c>
      <c r="BR75" s="251" t="s">
        <v>38</v>
      </c>
      <c r="BS75" s="250">
        <v>7</v>
      </c>
      <c r="BT75" s="250">
        <v>1</v>
      </c>
    </row>
    <row r="76" spans="1:72" hidden="1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R76" s="245"/>
      <c r="BF76" s="283"/>
      <c r="BG76" s="283"/>
      <c r="BH76" s="283"/>
      <c r="BI76" s="283"/>
      <c r="BJ76" s="283"/>
      <c r="BK76" s="283"/>
      <c r="BL76" s="283"/>
      <c r="BR76" s="251" t="s">
        <v>37</v>
      </c>
      <c r="BS76" s="250">
        <v>3</v>
      </c>
      <c r="BT76" s="250">
        <v>2</v>
      </c>
    </row>
    <row r="77" spans="1:72" hidden="1">
      <c r="BF77" s="283"/>
      <c r="BG77" s="283"/>
      <c r="BH77" s="283"/>
      <c r="BI77" s="283"/>
      <c r="BJ77" s="283"/>
      <c r="BK77" s="283"/>
      <c r="BL77" s="283"/>
      <c r="BR77" s="251" t="s">
        <v>37</v>
      </c>
      <c r="BS77" s="250">
        <v>9</v>
      </c>
      <c r="BT77" s="250">
        <v>2</v>
      </c>
    </row>
    <row r="78" spans="1:72" ht="12.75" hidden="1" customHeight="1">
      <c r="BF78" s="283"/>
      <c r="BG78" s="283"/>
      <c r="BH78" s="283"/>
      <c r="BI78" s="283"/>
      <c r="BJ78" s="283"/>
      <c r="BK78" s="283"/>
      <c r="BL78" s="283"/>
      <c r="BR78" s="251" t="s">
        <v>36</v>
      </c>
      <c r="BS78" s="250">
        <v>1</v>
      </c>
      <c r="BT78" s="250">
        <v>4</v>
      </c>
    </row>
    <row r="79" spans="1:72" hidden="1">
      <c r="BF79" s="283"/>
      <c r="BG79" s="283"/>
      <c r="BH79" s="283"/>
      <c r="BI79" s="283"/>
      <c r="BJ79" s="283"/>
      <c r="BK79" s="283"/>
      <c r="BL79" s="283"/>
      <c r="BR79" s="251" t="s">
        <v>36</v>
      </c>
      <c r="BS79" s="250">
        <v>6</v>
      </c>
      <c r="BT79" s="250">
        <v>4</v>
      </c>
    </row>
    <row r="80" spans="1:72" hidden="1">
      <c r="BF80" s="256">
        <v>1</v>
      </c>
      <c r="BG80" s="244">
        <v>0</v>
      </c>
      <c r="BH80" s="244">
        <v>0</v>
      </c>
      <c r="BI80" s="244">
        <v>0</v>
      </c>
      <c r="BJ80" s="244">
        <v>0</v>
      </c>
      <c r="BK80" s="244">
        <v>0</v>
      </c>
      <c r="BL80" s="244">
        <v>0</v>
      </c>
    </row>
    <row r="81" spans="4:217" hidden="1">
      <c r="BF81" s="256">
        <v>3</v>
      </c>
      <c r="BG81" s="244">
        <v>0</v>
      </c>
      <c r="BH81" s="244">
        <v>0</v>
      </c>
      <c r="BI81" s="244">
        <v>0</v>
      </c>
      <c r="BJ81" s="244">
        <v>0</v>
      </c>
      <c r="BK81" s="244">
        <v>0</v>
      </c>
      <c r="BL81" s="244">
        <v>0</v>
      </c>
    </row>
    <row r="82" spans="4:217" hidden="1">
      <c r="BF82" s="256">
        <v>4</v>
      </c>
      <c r="BG82" s="244">
        <v>0</v>
      </c>
      <c r="BH82" s="244">
        <v>0</v>
      </c>
      <c r="BI82" s="244">
        <v>0</v>
      </c>
      <c r="BJ82" s="244">
        <v>0</v>
      </c>
      <c r="BK82" s="244">
        <v>0</v>
      </c>
      <c r="BL82" s="244">
        <v>0</v>
      </c>
    </row>
    <row r="83" spans="4:217" hidden="1">
      <c r="BF83" s="256">
        <v>6</v>
      </c>
      <c r="BG83" s="244">
        <v>0</v>
      </c>
      <c r="BH83" s="244">
        <v>0</v>
      </c>
      <c r="BI83" s="244">
        <v>0</v>
      </c>
      <c r="BJ83" s="244">
        <v>0</v>
      </c>
      <c r="BK83" s="244">
        <v>0</v>
      </c>
      <c r="BL83" s="244">
        <v>0</v>
      </c>
    </row>
    <row r="84" spans="4:217" hidden="1">
      <c r="BF84" s="256">
        <v>7</v>
      </c>
      <c r="BG84" s="244">
        <v>0</v>
      </c>
      <c r="BH84" s="244">
        <v>0</v>
      </c>
      <c r="BI84" s="244">
        <v>0</v>
      </c>
      <c r="BJ84" s="244">
        <v>0</v>
      </c>
      <c r="BK84" s="244">
        <v>0</v>
      </c>
      <c r="BL84" s="244">
        <v>0</v>
      </c>
      <c r="CX84" s="275" t="s">
        <v>43</v>
      </c>
      <c r="CY84" s="275"/>
    </row>
    <row r="85" spans="4:217" hidden="1">
      <c r="BF85" s="256">
        <v>9</v>
      </c>
      <c r="BG85" s="244">
        <v>0</v>
      </c>
      <c r="BH85" s="244">
        <v>0</v>
      </c>
      <c r="BI85" s="244">
        <v>0</v>
      </c>
      <c r="BJ85" s="244">
        <v>0</v>
      </c>
      <c r="BK85" s="244">
        <v>0</v>
      </c>
      <c r="BL85" s="244">
        <v>0</v>
      </c>
      <c r="CX85" s="275" t="s">
        <v>44</v>
      </c>
      <c r="CY85" s="275"/>
    </row>
    <row r="86" spans="4:217" hidden="1">
      <c r="R86" s="245"/>
      <c r="BG86" s="244"/>
      <c r="BH86" s="244"/>
      <c r="BI86" s="244"/>
      <c r="BJ86" s="244"/>
      <c r="BK86" s="244"/>
      <c r="CX86" s="259" t="s">
        <v>95</v>
      </c>
      <c r="CY86" s="258">
        <v>0</v>
      </c>
    </row>
    <row r="87" spans="4:217" hidden="1">
      <c r="R87" s="245"/>
      <c r="V87" s="281"/>
      <c r="W87" s="281"/>
      <c r="X87" s="281"/>
      <c r="Y87" s="281"/>
      <c r="Z87" s="281"/>
      <c r="AA87" s="281"/>
      <c r="AB87" s="281"/>
      <c r="AC87" s="281"/>
      <c r="AD87" s="281"/>
      <c r="AE87" s="281"/>
      <c r="AF87" s="281"/>
      <c r="AG87" s="281"/>
      <c r="AH87" s="281"/>
      <c r="AI87" s="281"/>
      <c r="AJ87" s="281"/>
      <c r="AK87" s="281"/>
      <c r="AL87" s="281"/>
      <c r="AM87" s="281"/>
      <c r="AN87" s="281"/>
      <c r="AO87" s="281"/>
      <c r="AP87" s="281"/>
      <c r="AQ87" s="281"/>
      <c r="AR87" s="281"/>
      <c r="AS87" s="281"/>
      <c r="AT87" s="281"/>
      <c r="AU87" s="281"/>
      <c r="AV87" s="281"/>
      <c r="AW87" s="281"/>
      <c r="AX87" s="281"/>
      <c r="AY87" s="281"/>
      <c r="AZ87" s="281"/>
      <c r="BA87" s="281"/>
      <c r="BB87" s="281"/>
      <c r="BC87" s="281"/>
      <c r="BD87" s="281"/>
      <c r="BE87" s="281"/>
      <c r="BF87" s="281"/>
      <c r="BG87" s="281"/>
      <c r="BH87" s="281"/>
      <c r="BI87" s="281"/>
      <c r="BJ87" s="281"/>
      <c r="BK87" s="281"/>
      <c r="BL87" s="281"/>
      <c r="BN87" s="421" t="s">
        <v>31</v>
      </c>
      <c r="BO87" s="421"/>
      <c r="BP87" s="421"/>
      <c r="BQ87" s="421"/>
      <c r="BR87" s="421"/>
      <c r="BS87" s="421"/>
      <c r="BT87" s="421"/>
      <c r="BW87" s="281" t="s">
        <v>33</v>
      </c>
      <c r="BX87" s="281"/>
      <c r="BY87" s="281"/>
      <c r="BZ87" s="281"/>
      <c r="CA87" s="281"/>
      <c r="CB87" s="281"/>
      <c r="CC87" s="281"/>
      <c r="CD87" s="281"/>
      <c r="CE87" s="54"/>
      <c r="CF87" s="54"/>
      <c r="CG87" s="54"/>
      <c r="CH87" s="54"/>
      <c r="CI87" s="54"/>
      <c r="CJ87" s="54"/>
      <c r="CK87" s="54"/>
      <c r="CL87" s="54"/>
      <c r="CM87" s="54"/>
      <c r="CN87" s="54"/>
      <c r="CO87" s="54"/>
      <c r="CP87" s="54"/>
      <c r="CQ87" s="54"/>
      <c r="CR87" s="54"/>
      <c r="CS87" s="54"/>
      <c r="CT87" s="54"/>
      <c r="CU87" s="54"/>
      <c r="CV87" s="54"/>
      <c r="CW87" s="54"/>
      <c r="CX87" s="54"/>
      <c r="CY87" s="54"/>
      <c r="CZ87" s="54"/>
      <c r="DA87" s="54"/>
      <c r="DB87" s="54"/>
      <c r="DC87" s="54"/>
      <c r="DD87" s="54"/>
      <c r="DE87" s="54"/>
      <c r="DF87" s="54"/>
      <c r="DG87" s="54"/>
      <c r="DH87" s="54"/>
      <c r="DI87" s="54"/>
      <c r="DJ87" s="54"/>
      <c r="DK87" s="54"/>
      <c r="DL87" s="54"/>
      <c r="DM87" s="54"/>
      <c r="DN87" s="54"/>
      <c r="DO87" s="54"/>
      <c r="DP87" s="54"/>
      <c r="DQ87" s="54"/>
      <c r="DR87" s="54"/>
      <c r="DS87" s="54"/>
      <c r="DT87" s="54"/>
      <c r="DU87" s="54"/>
      <c r="DV87" s="54"/>
      <c r="DW87" s="54"/>
      <c r="DX87" s="54"/>
      <c r="DY87" s="54"/>
      <c r="DZ87" s="54"/>
      <c r="EA87" s="54"/>
      <c r="EB87" s="54"/>
      <c r="EC87" s="54"/>
      <c r="ED87" s="54"/>
      <c r="EE87" s="54"/>
      <c r="EF87" s="54"/>
      <c r="EG87" s="54"/>
      <c r="EH87" s="54"/>
      <c r="EI87" s="54"/>
      <c r="EJ87" s="54"/>
      <c r="EK87" s="54"/>
      <c r="EL87" s="54"/>
      <c r="EM87" s="54"/>
      <c r="EN87" s="54"/>
      <c r="EO87" s="54"/>
      <c r="EP87" s="54"/>
      <c r="EQ87" s="54"/>
      <c r="ER87" s="54"/>
      <c r="ES87" s="54"/>
      <c r="ET87" s="54"/>
      <c r="EU87" s="54"/>
      <c r="EV87" s="54"/>
      <c r="EW87" s="54"/>
      <c r="EX87" s="54"/>
      <c r="EY87" s="54"/>
      <c r="EZ87" s="54"/>
      <c r="FA87" s="54"/>
      <c r="FB87" s="54"/>
      <c r="FC87" s="54"/>
      <c r="FD87" s="54"/>
      <c r="FE87" s="54"/>
      <c r="FF87" s="54"/>
      <c r="FG87" s="54"/>
      <c r="FH87" s="54"/>
      <c r="FI87" s="54"/>
      <c r="FJ87" s="54"/>
      <c r="FK87" s="54"/>
      <c r="FL87" s="54"/>
      <c r="FM87" s="54"/>
      <c r="FN87" s="54"/>
      <c r="FO87" s="54"/>
      <c r="FP87" s="54"/>
      <c r="FQ87" s="54"/>
      <c r="FR87" s="54"/>
      <c r="FS87" s="54"/>
      <c r="FT87" s="54"/>
      <c r="FU87" s="54"/>
      <c r="FV87" s="54"/>
      <c r="FW87" s="54"/>
      <c r="FX87" s="54"/>
      <c r="FY87" s="54"/>
      <c r="FZ87" s="54"/>
      <c r="GA87" s="54"/>
      <c r="GB87" s="54"/>
      <c r="GC87" s="54"/>
      <c r="GD87" s="54"/>
      <c r="GE87" s="54"/>
      <c r="GF87" s="54"/>
      <c r="GG87" s="54"/>
      <c r="GH87" s="54"/>
      <c r="GI87" s="54"/>
      <c r="GJ87" s="54"/>
      <c r="GK87" s="54"/>
      <c r="GL87" s="54"/>
      <c r="GM87" s="54"/>
      <c r="GN87" s="54"/>
      <c r="GO87" s="54"/>
      <c r="GP87" s="54"/>
      <c r="GQ87" s="54"/>
      <c r="GR87" s="54"/>
      <c r="GS87" s="54"/>
      <c r="GT87" s="54"/>
      <c r="GU87" s="54"/>
      <c r="GV87" s="54"/>
      <c r="GW87" s="54"/>
      <c r="GX87" s="54"/>
      <c r="GY87" s="54"/>
      <c r="GZ87" s="54"/>
      <c r="HA87" s="54"/>
      <c r="HB87" s="54"/>
      <c r="HC87" s="54"/>
      <c r="HD87" s="54"/>
      <c r="HE87" s="54"/>
      <c r="HF87" s="54"/>
      <c r="HG87" s="54"/>
      <c r="HH87" s="54"/>
      <c r="HI87" s="54"/>
    </row>
    <row r="88" spans="4:217" ht="12.75" hidden="1" customHeight="1">
      <c r="D88"/>
      <c r="R88"/>
      <c r="BF88" s="283" t="s">
        <v>0</v>
      </c>
      <c r="BG88" s="283" t="s">
        <v>88</v>
      </c>
      <c r="BH88" s="283" t="s">
        <v>89</v>
      </c>
      <c r="BI88" s="283" t="s">
        <v>90</v>
      </c>
      <c r="BJ88" s="283" t="s">
        <v>91</v>
      </c>
      <c r="BK88" s="283" t="s">
        <v>39</v>
      </c>
      <c r="BL88" s="283" t="s">
        <v>25</v>
      </c>
      <c r="BM88" s="283" t="s">
        <v>26</v>
      </c>
      <c r="BN88" s="423" t="s">
        <v>1</v>
      </c>
      <c r="BO88" s="426" t="s">
        <v>1</v>
      </c>
      <c r="BP88" s="425" t="s">
        <v>88</v>
      </c>
      <c r="BQ88" s="283" t="s">
        <v>89</v>
      </c>
      <c r="BR88" s="283" t="s">
        <v>90</v>
      </c>
      <c r="BS88" s="283" t="s">
        <v>91</v>
      </c>
      <c r="BT88" s="283" t="s">
        <v>39</v>
      </c>
      <c r="BU88" s="423" t="s">
        <v>34</v>
      </c>
      <c r="BV88" s="426" t="s">
        <v>1</v>
      </c>
      <c r="BW88" s="246"/>
      <c r="BX88" s="247"/>
      <c r="BY88" s="424" t="s">
        <v>0</v>
      </c>
      <c r="BZ88" s="424" t="s">
        <v>88</v>
      </c>
      <c r="CA88" s="424" t="s">
        <v>89</v>
      </c>
      <c r="CB88" s="424" t="s">
        <v>90</v>
      </c>
      <c r="CC88" s="424" t="s">
        <v>91</v>
      </c>
      <c r="CD88" s="424" t="s">
        <v>39</v>
      </c>
      <c r="CE88" s="424" t="s">
        <v>34</v>
      </c>
      <c r="CF88" s="257">
        <v>10000000000</v>
      </c>
      <c r="CG88" s="257"/>
      <c r="CH88" s="249"/>
      <c r="CI88" s="249"/>
      <c r="CJ88" s="249"/>
      <c r="CK88" s="249"/>
      <c r="CL88" s="249"/>
      <c r="CM88" s="247"/>
      <c r="CN88" s="247"/>
      <c r="CO88" s="253"/>
      <c r="CP88" s="253"/>
      <c r="CQ88" s="253"/>
      <c r="CR88" s="247"/>
      <c r="CS88" s="247"/>
      <c r="CT88" s="247"/>
      <c r="CU88" s="253"/>
      <c r="CV88" s="247"/>
      <c r="CW88" s="247"/>
      <c r="CX88" s="247"/>
      <c r="DB88" s="421" t="s">
        <v>41</v>
      </c>
      <c r="DC88" s="421"/>
      <c r="DD88" s="421"/>
      <c r="DP88" s="74"/>
      <c r="DQ88" s="74"/>
      <c r="DR88" s="74"/>
      <c r="EC88" s="244"/>
      <c r="ED88" s="244"/>
      <c r="EE88" s="244"/>
      <c r="EF88" s="244"/>
      <c r="EG88" s="244"/>
      <c r="EH88" s="244"/>
      <c r="EI88" s="244"/>
      <c r="EJ88" s="244"/>
      <c r="EK88" s="244"/>
      <c r="EL88" s="244"/>
      <c r="EM88" s="244"/>
      <c r="EN88" s="244"/>
      <c r="EO88" s="244">
        <v>1</v>
      </c>
      <c r="EP88" s="244">
        <v>0</v>
      </c>
      <c r="ES88" s="244"/>
      <c r="EW88" s="244"/>
      <c r="EX88" s="244"/>
      <c r="EZ88" s="134"/>
      <c r="FC88" s="244"/>
      <c r="FD88" s="244"/>
      <c r="FE88" s="244"/>
      <c r="FF88" s="244">
        <v>0</v>
      </c>
      <c r="FH88" s="244">
        <v>99</v>
      </c>
      <c r="FJ88" s="244">
        <v>1</v>
      </c>
      <c r="FL88" s="244">
        <v>1</v>
      </c>
      <c r="FM88" s="244">
        <v>0</v>
      </c>
      <c r="HC88" s="283">
        <v>0</v>
      </c>
      <c r="HD88" s="283">
        <v>0</v>
      </c>
      <c r="HE88" s="283">
        <v>0</v>
      </c>
      <c r="HF88" s="283">
        <v>0</v>
      </c>
      <c r="HG88" s="283">
        <v>0</v>
      </c>
      <c r="HH88" s="283">
        <v>0</v>
      </c>
      <c r="HI88" s="283">
        <v>23</v>
      </c>
    </row>
    <row r="89" spans="4:217" hidden="1">
      <c r="D89"/>
      <c r="R89"/>
      <c r="BF89" s="283"/>
      <c r="BG89" s="283"/>
      <c r="BH89" s="283"/>
      <c r="BI89" s="283"/>
      <c r="BJ89" s="283"/>
      <c r="BK89" s="283"/>
      <c r="BL89" s="283"/>
      <c r="BM89" s="283"/>
      <c r="BN89" s="423"/>
      <c r="BO89" s="426"/>
      <c r="BP89" s="425"/>
      <c r="BQ89" s="283"/>
      <c r="BR89" s="283"/>
      <c r="BS89" s="283"/>
      <c r="BT89" s="283"/>
      <c r="BU89" s="423"/>
      <c r="BV89" s="426"/>
      <c r="BW89" s="246"/>
      <c r="BX89" s="247"/>
      <c r="BY89" s="424"/>
      <c r="BZ89" s="424"/>
      <c r="CA89" s="424"/>
      <c r="CB89" s="424"/>
      <c r="CC89" s="424"/>
      <c r="CD89" s="424"/>
      <c r="CE89" s="424"/>
      <c r="CF89" s="249"/>
      <c r="CG89" s="249"/>
      <c r="CH89" s="249"/>
      <c r="CI89" s="249"/>
      <c r="CJ89" s="249"/>
      <c r="CK89" s="249"/>
      <c r="CL89" s="249"/>
      <c r="CM89" s="247"/>
      <c r="CN89" s="247"/>
      <c r="CO89" s="253"/>
      <c r="CP89" s="253"/>
      <c r="CQ89" s="253"/>
      <c r="CR89" s="247"/>
      <c r="CS89" s="247"/>
      <c r="CT89" s="247"/>
      <c r="CU89" s="253"/>
      <c r="CV89" s="247"/>
      <c r="CW89" s="247"/>
      <c r="CX89" s="247"/>
      <c r="DP89" s="74"/>
      <c r="DQ89" s="74"/>
      <c r="DR89" s="74"/>
      <c r="EC89" s="244"/>
      <c r="ED89" s="244"/>
      <c r="EE89" s="244"/>
      <c r="EF89" s="244"/>
      <c r="EG89" s="244"/>
      <c r="EH89" s="244"/>
      <c r="EI89" s="244"/>
      <c r="EJ89" s="244"/>
      <c r="EK89" s="244"/>
      <c r="EL89" s="244"/>
      <c r="EM89" s="244"/>
      <c r="EN89" s="244"/>
      <c r="EO89" s="244">
        <v>2</v>
      </c>
      <c r="EP89" s="244">
        <v>0</v>
      </c>
      <c r="ES89" s="244"/>
      <c r="EW89" s="244"/>
      <c r="EX89" s="244"/>
      <c r="EZ89" s="134"/>
      <c r="FC89" s="244"/>
      <c r="FD89" s="244"/>
      <c r="FE89" s="244"/>
      <c r="FF89" s="244">
        <v>0</v>
      </c>
      <c r="FH89" s="244">
        <v>99</v>
      </c>
      <c r="FJ89" s="244">
        <v>3</v>
      </c>
      <c r="FL89" s="244">
        <v>2</v>
      </c>
      <c r="FM89" s="244">
        <v>0</v>
      </c>
      <c r="HC89" s="283"/>
      <c r="HD89" s="283"/>
      <c r="HE89" s="283"/>
      <c r="HF89" s="283"/>
      <c r="HG89" s="283"/>
      <c r="HH89" s="283"/>
      <c r="HI89" s="283"/>
    </row>
    <row r="90" spans="4:217" hidden="1">
      <c r="D90"/>
      <c r="R90"/>
      <c r="BF90" s="283"/>
      <c r="BG90" s="283"/>
      <c r="BH90" s="283"/>
      <c r="BI90" s="283"/>
      <c r="BJ90" s="283"/>
      <c r="BK90" s="283"/>
      <c r="BL90" s="283"/>
      <c r="BM90" s="283"/>
      <c r="BN90" s="423"/>
      <c r="BO90" s="426"/>
      <c r="BP90" s="425"/>
      <c r="BQ90" s="283"/>
      <c r="BR90" s="283"/>
      <c r="BS90" s="283"/>
      <c r="BT90" s="283"/>
      <c r="BU90" s="423"/>
      <c r="BV90" s="426"/>
      <c r="BW90" s="246"/>
      <c r="BX90" s="247"/>
      <c r="BY90" s="424"/>
      <c r="BZ90" s="424"/>
      <c r="CA90" s="424"/>
      <c r="CB90" s="424"/>
      <c r="CC90" s="424"/>
      <c r="CD90" s="424"/>
      <c r="CE90" s="424"/>
      <c r="CF90" s="249"/>
      <c r="CG90" s="249"/>
      <c r="CH90" s="249"/>
      <c r="CI90" s="249"/>
      <c r="CJ90" s="249"/>
      <c r="CK90" s="249"/>
      <c r="CL90" s="249"/>
      <c r="CM90" s="247"/>
      <c r="CN90" s="247"/>
      <c r="CO90" s="253"/>
      <c r="CP90" s="253"/>
      <c r="CQ90" s="253"/>
      <c r="CR90" s="252">
        <v>10000</v>
      </c>
      <c r="CS90" s="247"/>
      <c r="CT90" s="247"/>
      <c r="CU90" s="253"/>
      <c r="CV90" s="247"/>
      <c r="CW90" s="247"/>
      <c r="CX90" s="247"/>
      <c r="DB90" s="250" t="s">
        <v>30</v>
      </c>
      <c r="DC90" s="250" t="s">
        <v>28</v>
      </c>
      <c r="DD90" s="250" t="s">
        <v>29</v>
      </c>
      <c r="DF90" s="250" t="s">
        <v>42</v>
      </c>
      <c r="DP90" s="74"/>
      <c r="DQ90" s="74"/>
      <c r="DR90" s="74"/>
      <c r="EC90" s="244"/>
      <c r="ED90" s="244"/>
      <c r="EE90" s="244"/>
      <c r="EF90" s="244"/>
      <c r="EG90" s="244"/>
      <c r="EH90" s="244"/>
      <c r="EI90" s="244"/>
      <c r="EJ90" s="244"/>
      <c r="EK90" s="244"/>
      <c r="EL90" s="244"/>
      <c r="EM90" s="244"/>
      <c r="EN90" s="244"/>
      <c r="EO90" s="244">
        <v>3</v>
      </c>
      <c r="EP90" s="244">
        <v>0</v>
      </c>
      <c r="ES90" s="244"/>
      <c r="EW90" s="244"/>
      <c r="EX90" s="244"/>
      <c r="EZ90" s="134"/>
      <c r="FC90" s="244"/>
      <c r="FD90" s="244"/>
      <c r="FE90" s="244"/>
      <c r="FF90" s="244">
        <v>0</v>
      </c>
      <c r="FH90" s="244">
        <v>99</v>
      </c>
      <c r="FJ90" s="244">
        <v>5</v>
      </c>
      <c r="FL90" s="244">
        <v>3</v>
      </c>
      <c r="FM90" s="244">
        <v>0</v>
      </c>
      <c r="HC90" s="283"/>
      <c r="HD90" s="283"/>
      <c r="HE90" s="283"/>
      <c r="HF90" s="283"/>
      <c r="HG90" s="283"/>
      <c r="HH90" s="283"/>
      <c r="HI90" s="283"/>
    </row>
    <row r="91" spans="4:217" hidden="1">
      <c r="D91"/>
      <c r="R91"/>
      <c r="BF91" s="283"/>
      <c r="BG91" s="283"/>
      <c r="BH91" s="283"/>
      <c r="BI91" s="283"/>
      <c r="BJ91" s="283"/>
      <c r="BK91" s="283"/>
      <c r="BL91" s="283"/>
      <c r="BM91" s="283"/>
      <c r="BN91" s="423"/>
      <c r="BO91" s="426"/>
      <c r="BP91" s="425"/>
      <c r="BQ91" s="283"/>
      <c r="BR91" s="283"/>
      <c r="BS91" s="283"/>
      <c r="BT91" s="283"/>
      <c r="BU91" s="423"/>
      <c r="BV91" s="426"/>
      <c r="BW91" s="194"/>
      <c r="BX91" s="51"/>
      <c r="BY91" s="424"/>
      <c r="BZ91" s="424"/>
      <c r="CA91" s="424"/>
      <c r="CB91" s="424"/>
      <c r="CC91" s="424"/>
      <c r="CD91" s="424"/>
      <c r="CE91" s="424"/>
      <c r="CF91" s="249"/>
      <c r="CG91" s="249"/>
      <c r="CH91" s="249"/>
      <c r="CI91" s="249"/>
      <c r="CJ91" s="249"/>
      <c r="CK91" s="249"/>
      <c r="CL91" s="249"/>
      <c r="CM91" s="247"/>
      <c r="CN91" s="247"/>
      <c r="CO91" s="253"/>
      <c r="CP91" s="253"/>
      <c r="CQ91" s="253"/>
      <c r="CR91" s="247"/>
      <c r="CS91" s="247"/>
      <c r="CT91" s="247"/>
      <c r="CU91" s="253"/>
      <c r="CV91" s="247"/>
      <c r="CW91" s="247"/>
      <c r="CX91" s="284" t="s">
        <v>40</v>
      </c>
      <c r="CY91" s="284"/>
      <c r="DB91" s="250">
        <v>0</v>
      </c>
      <c r="DC91" s="250">
        <v>1</v>
      </c>
      <c r="DD91" s="250">
        <v>0</v>
      </c>
      <c r="DP91" s="74"/>
      <c r="DQ91" s="74"/>
      <c r="DR91" s="74"/>
      <c r="EC91" s="244"/>
      <c r="ED91" s="244"/>
      <c r="EE91" s="244"/>
      <c r="EF91" s="244"/>
      <c r="EG91" s="244"/>
      <c r="EH91" s="244"/>
      <c r="EI91" s="244"/>
      <c r="EJ91" s="244"/>
      <c r="EK91" s="244"/>
      <c r="EL91" s="244"/>
      <c r="EM91" s="244"/>
      <c r="EN91" s="244"/>
      <c r="EO91" s="244">
        <v>4</v>
      </c>
      <c r="EP91" s="244">
        <v>0</v>
      </c>
      <c r="ES91" s="244"/>
      <c r="EW91" s="244"/>
      <c r="EX91" s="244"/>
      <c r="EZ91" s="134"/>
      <c r="FC91" s="244"/>
      <c r="FD91" s="244"/>
      <c r="FE91" s="244"/>
      <c r="FF91" s="244">
        <v>0</v>
      </c>
      <c r="FH91" s="244">
        <v>99</v>
      </c>
      <c r="FJ91" s="244">
        <v>7</v>
      </c>
      <c r="FL91" s="244">
        <v>4</v>
      </c>
      <c r="FM91" s="244">
        <v>0</v>
      </c>
      <c r="HC91" s="283"/>
      <c r="HD91" s="283"/>
      <c r="HE91" s="283"/>
      <c r="HF91" s="283"/>
      <c r="HG91" s="283"/>
      <c r="HH91" s="283"/>
      <c r="HI91" s="283"/>
    </row>
    <row r="92" spans="4:217" hidden="1">
      <c r="D92"/>
      <c r="R92"/>
      <c r="BF92" s="283"/>
      <c r="BG92" s="283"/>
      <c r="BH92" s="283"/>
      <c r="BI92" s="283"/>
      <c r="BJ92" s="283"/>
      <c r="BK92" s="283"/>
      <c r="BL92" s="283"/>
      <c r="BM92" s="283"/>
      <c r="BN92" s="423"/>
      <c r="BO92" s="426"/>
      <c r="BP92" s="425"/>
      <c r="BQ92" s="283"/>
      <c r="BR92" s="283"/>
      <c r="BS92" s="283"/>
      <c r="BT92" s="283"/>
      <c r="BU92" s="423"/>
      <c r="BV92" s="426"/>
      <c r="BW92" s="246"/>
      <c r="BX92" s="247">
        <v>999</v>
      </c>
      <c r="BY92" s="424"/>
      <c r="BZ92" s="424"/>
      <c r="CA92" s="424"/>
      <c r="CB92" s="424"/>
      <c r="CC92" s="424"/>
      <c r="CD92" s="424"/>
      <c r="CE92" s="424"/>
      <c r="CF92" s="285" t="s">
        <v>8</v>
      </c>
      <c r="CG92" s="285"/>
      <c r="CH92" s="249"/>
      <c r="CI92" s="249"/>
      <c r="CJ92" s="249" t="s">
        <v>20</v>
      </c>
      <c r="CK92" s="249"/>
      <c r="CL92" s="249"/>
      <c r="CM92" s="253" t="s">
        <v>0</v>
      </c>
      <c r="CN92" s="253" t="s">
        <v>35</v>
      </c>
      <c r="CO92" s="253"/>
      <c r="CP92" s="253"/>
      <c r="CQ92" s="253"/>
      <c r="CR92" s="253" t="s">
        <v>8</v>
      </c>
      <c r="CS92" s="253" t="s">
        <v>6</v>
      </c>
      <c r="CT92" s="253" t="s">
        <v>7</v>
      </c>
      <c r="CU92" s="253" t="s">
        <v>0</v>
      </c>
      <c r="CV92" s="253" t="s">
        <v>35</v>
      </c>
      <c r="CW92" s="247"/>
      <c r="CX92" s="247"/>
      <c r="CZ92" s="250" t="s">
        <v>18</v>
      </c>
      <c r="DP92" s="74"/>
      <c r="DQ92" s="74"/>
      <c r="DR92" s="74"/>
      <c r="EC92" s="244"/>
      <c r="ED92" s="244"/>
      <c r="EE92" s="244"/>
      <c r="EF92" s="244"/>
      <c r="EG92" s="244"/>
      <c r="EH92" s="244"/>
      <c r="EI92" s="244"/>
      <c r="EJ92" s="244"/>
      <c r="EK92" s="244"/>
      <c r="EL92" s="244"/>
      <c r="EM92" s="244"/>
      <c r="EN92" s="244"/>
      <c r="EO92" s="244">
        <v>5</v>
      </c>
      <c r="EP92" s="244">
        <v>0</v>
      </c>
      <c r="ES92" s="244"/>
      <c r="EW92" s="244"/>
      <c r="EX92" s="244"/>
      <c r="EZ92" s="134"/>
      <c r="FC92" s="244"/>
      <c r="FD92" s="244"/>
      <c r="FE92" s="244"/>
      <c r="FF92" s="244">
        <v>0</v>
      </c>
      <c r="FH92" s="244">
        <v>99</v>
      </c>
      <c r="FJ92" s="244">
        <v>9</v>
      </c>
      <c r="FL92" s="244">
        <v>5</v>
      </c>
      <c r="FM92" s="244">
        <v>0</v>
      </c>
      <c r="HC92" s="283"/>
      <c r="HD92" s="283"/>
      <c r="HE92" s="283"/>
      <c r="HF92" s="283"/>
      <c r="HG92" s="283"/>
      <c r="HH92" s="283"/>
      <c r="HI92" s="283"/>
    </row>
    <row r="93" spans="4:217" hidden="1">
      <c r="BF93" s="244">
        <v>1</v>
      </c>
      <c r="BG93" s="244">
        <v>15</v>
      </c>
      <c r="BH93" s="244">
        <v>38</v>
      </c>
      <c r="BI93" s="244">
        <v>0</v>
      </c>
      <c r="BJ93" s="244">
        <v>2</v>
      </c>
      <c r="BK93" s="244">
        <v>0</v>
      </c>
      <c r="BL93" s="244">
        <v>7</v>
      </c>
      <c r="BM93" s="244">
        <v>0</v>
      </c>
      <c r="BN93" s="254" t="s">
        <v>105</v>
      </c>
      <c r="BO93" s="135">
        <v>10000000000</v>
      </c>
      <c r="BP93" s="255">
        <v>0</v>
      </c>
      <c r="BQ93" s="244">
        <v>0</v>
      </c>
      <c r="BR93" s="244">
        <v>0</v>
      </c>
      <c r="BS93" s="244">
        <v>0</v>
      </c>
      <c r="BT93" s="244">
        <v>0</v>
      </c>
      <c r="BU93" s="248">
        <v>0</v>
      </c>
      <c r="BV93" s="253">
        <v>40000000000</v>
      </c>
      <c r="BW93" s="246">
        <v>1</v>
      </c>
      <c r="BX93" s="244">
        <v>1</v>
      </c>
      <c r="BY93" s="244">
        <v>1</v>
      </c>
      <c r="BZ93" s="244">
        <v>15</v>
      </c>
      <c r="CA93" s="244">
        <v>38</v>
      </c>
      <c r="CB93" s="244">
        <v>0</v>
      </c>
      <c r="CC93" s="244">
        <v>2</v>
      </c>
      <c r="CD93" s="244">
        <v>0</v>
      </c>
      <c r="CE93" s="244">
        <v>0</v>
      </c>
      <c r="CF93" s="422">
        <v>81573802001</v>
      </c>
      <c r="CG93" s="275"/>
      <c r="CH93" s="244">
        <v>11</v>
      </c>
      <c r="CJ93">
        <v>81573802001</v>
      </c>
      <c r="CK93" s="244">
        <v>11</v>
      </c>
      <c r="CL93" s="244">
        <v>8</v>
      </c>
      <c r="CM93" s="244">
        <v>1</v>
      </c>
      <c r="CN93" s="244">
        <v>1</v>
      </c>
      <c r="CO93" s="250"/>
      <c r="CP93" s="250"/>
      <c r="CQ93" s="250"/>
      <c r="CR93">
        <v>10101</v>
      </c>
      <c r="CS93">
        <v>10101</v>
      </c>
      <c r="CT93" s="250">
        <v>5</v>
      </c>
      <c r="CU93" s="250">
        <v>1</v>
      </c>
      <c r="CV93" s="250">
        <v>1</v>
      </c>
      <c r="CX93" s="250" t="s">
        <v>36</v>
      </c>
      <c r="CY93" s="250">
        <v>1</v>
      </c>
      <c r="CZ93" s="250">
        <v>1</v>
      </c>
      <c r="DF93" s="250">
        <v>1</v>
      </c>
    </row>
    <row r="94" spans="4:217" hidden="1">
      <c r="BF94" s="244">
        <v>2</v>
      </c>
      <c r="BG94" s="244">
        <v>2</v>
      </c>
      <c r="BH94" s="244">
        <v>9</v>
      </c>
      <c r="BI94" s="244">
        <v>0</v>
      </c>
      <c r="BJ94" s="244">
        <v>0</v>
      </c>
      <c r="BK94" s="244">
        <v>0</v>
      </c>
      <c r="BL94" s="244">
        <v>5</v>
      </c>
      <c r="BM94" s="244">
        <v>1</v>
      </c>
      <c r="BN94" s="254" t="s">
        <v>47</v>
      </c>
      <c r="BO94" s="135">
        <v>0</v>
      </c>
      <c r="BP94" s="255">
        <v>0</v>
      </c>
      <c r="BQ94" s="244">
        <v>0</v>
      </c>
      <c r="BR94" s="244">
        <v>0</v>
      </c>
      <c r="BS94" s="244">
        <v>0</v>
      </c>
      <c r="BT94" s="244">
        <v>0</v>
      </c>
      <c r="BU94" s="248">
        <v>0</v>
      </c>
      <c r="BV94" s="253">
        <v>0</v>
      </c>
      <c r="BW94" s="246">
        <v>2</v>
      </c>
      <c r="BX94" s="244">
        <v>2</v>
      </c>
      <c r="BY94" s="244">
        <v>2</v>
      </c>
      <c r="BZ94" s="244">
        <v>2</v>
      </c>
      <c r="CA94" s="244">
        <v>9</v>
      </c>
      <c r="CB94" s="244">
        <v>0</v>
      </c>
      <c r="CC94" s="244">
        <v>0</v>
      </c>
      <c r="CD94" s="244">
        <v>0</v>
      </c>
      <c r="CE94" s="244">
        <v>1</v>
      </c>
      <c r="CF94" s="422">
        <v>40250900002</v>
      </c>
      <c r="CG94" s="275"/>
      <c r="CH94" s="244">
        <v>11</v>
      </c>
      <c r="CJ94">
        <v>81272010106</v>
      </c>
      <c r="CK94" s="244">
        <v>11</v>
      </c>
      <c r="CL94" s="244">
        <v>8</v>
      </c>
      <c r="CM94" s="244">
        <v>6</v>
      </c>
      <c r="CN94" s="244">
        <v>2</v>
      </c>
      <c r="CO94" s="250"/>
      <c r="CP94" s="250"/>
      <c r="CQ94" s="250"/>
      <c r="CR94">
        <v>10602</v>
      </c>
      <c r="CS94">
        <v>10207</v>
      </c>
      <c r="CT94" s="250">
        <v>5</v>
      </c>
      <c r="CU94" s="250">
        <v>2</v>
      </c>
      <c r="CV94" s="250">
        <v>7</v>
      </c>
      <c r="CX94" s="250" t="s">
        <v>36</v>
      </c>
      <c r="CY94" s="250">
        <v>6</v>
      </c>
      <c r="CZ94" s="250">
        <v>2</v>
      </c>
      <c r="DF94" s="250">
        <v>2</v>
      </c>
    </row>
    <row r="95" spans="4:217" hidden="1">
      <c r="BF95" s="244">
        <v>3</v>
      </c>
      <c r="BG95" s="244">
        <v>7</v>
      </c>
      <c r="BH95" s="244">
        <v>25</v>
      </c>
      <c r="BI95" s="244">
        <v>0</v>
      </c>
      <c r="BJ95" s="244">
        <v>1</v>
      </c>
      <c r="BK95" s="244">
        <v>1</v>
      </c>
      <c r="BL95" s="244">
        <v>6</v>
      </c>
      <c r="BM95" s="244">
        <v>0</v>
      </c>
      <c r="BN95" s="254" t="s">
        <v>105</v>
      </c>
      <c r="BO95" s="135">
        <v>10000000000</v>
      </c>
      <c r="BP95" s="255">
        <v>0</v>
      </c>
      <c r="BQ95" s="244">
        <v>0</v>
      </c>
      <c r="BR95" s="244">
        <v>0</v>
      </c>
      <c r="BS95" s="244">
        <v>0</v>
      </c>
      <c r="BT95" s="244">
        <v>0</v>
      </c>
      <c r="BU95" s="248">
        <v>0</v>
      </c>
      <c r="BV95" s="253">
        <v>20000000000</v>
      </c>
      <c r="BW95" s="246">
        <v>3</v>
      </c>
      <c r="BX95" s="244">
        <v>3</v>
      </c>
      <c r="BY95" s="244">
        <v>3</v>
      </c>
      <c r="BZ95" s="244">
        <v>7</v>
      </c>
      <c r="CA95" s="244">
        <v>25</v>
      </c>
      <c r="CB95" s="244">
        <v>0</v>
      </c>
      <c r="CC95" s="244">
        <v>1</v>
      </c>
      <c r="CD95" s="244">
        <v>1</v>
      </c>
      <c r="CE95" s="244">
        <v>0</v>
      </c>
      <c r="CF95" s="422">
        <v>60762501103</v>
      </c>
      <c r="CG95" s="275"/>
      <c r="CH95" s="244">
        <v>11</v>
      </c>
      <c r="CJ95">
        <v>60961611009</v>
      </c>
      <c r="CK95" s="244">
        <v>11</v>
      </c>
      <c r="CL95" s="244">
        <v>6</v>
      </c>
      <c r="CM95" s="244">
        <v>9</v>
      </c>
      <c r="CN95" s="250">
        <v>3</v>
      </c>
      <c r="CO95" s="250">
        <v>609616110</v>
      </c>
      <c r="CP95" s="250">
        <v>3</v>
      </c>
      <c r="CQ95" s="250"/>
      <c r="CR95">
        <v>10903</v>
      </c>
      <c r="CS95">
        <v>10304</v>
      </c>
      <c r="CT95" s="250">
        <v>5</v>
      </c>
      <c r="CU95" s="253">
        <v>3</v>
      </c>
      <c r="CV95" s="253">
        <v>4</v>
      </c>
      <c r="CX95" s="250" t="s">
        <v>37</v>
      </c>
      <c r="CY95" s="250">
        <v>3</v>
      </c>
      <c r="CZ95" s="250">
        <v>4</v>
      </c>
      <c r="DB95" s="250">
        <v>4</v>
      </c>
      <c r="DF95" s="250"/>
    </row>
    <row r="96" spans="4:217" hidden="1">
      <c r="BF96" s="244">
        <v>4</v>
      </c>
      <c r="BG96" s="244">
        <v>7</v>
      </c>
      <c r="BH96" s="244">
        <v>17</v>
      </c>
      <c r="BI96" s="244">
        <v>0</v>
      </c>
      <c r="BJ96" s="244">
        <v>0</v>
      </c>
      <c r="BK96" s="244">
        <v>0</v>
      </c>
      <c r="BL96" s="244">
        <v>5</v>
      </c>
      <c r="BM96" s="244">
        <v>1</v>
      </c>
      <c r="BN96" s="254" t="s">
        <v>105</v>
      </c>
      <c r="BO96" s="135">
        <v>10000000000</v>
      </c>
      <c r="BP96" s="255">
        <v>0</v>
      </c>
      <c r="BQ96" s="244">
        <v>0</v>
      </c>
      <c r="BR96" s="244">
        <v>0</v>
      </c>
      <c r="BS96" s="244">
        <v>0</v>
      </c>
      <c r="BT96" s="244">
        <v>0</v>
      </c>
      <c r="BU96" s="248">
        <v>0</v>
      </c>
      <c r="BV96" s="253">
        <v>10000000000</v>
      </c>
      <c r="BW96" s="246">
        <v>4</v>
      </c>
      <c r="BX96" s="244">
        <v>4</v>
      </c>
      <c r="BY96" s="244">
        <v>4</v>
      </c>
      <c r="BZ96" s="244">
        <v>7</v>
      </c>
      <c r="CA96" s="244">
        <v>17</v>
      </c>
      <c r="CB96" s="244">
        <v>0</v>
      </c>
      <c r="CC96" s="244">
        <v>0</v>
      </c>
      <c r="CD96" s="244">
        <v>0</v>
      </c>
      <c r="CE96" s="244">
        <v>1</v>
      </c>
      <c r="CF96" s="422">
        <v>50751700004</v>
      </c>
      <c r="CG96" s="275"/>
      <c r="CH96" s="244">
        <v>11</v>
      </c>
      <c r="CJ96">
        <v>60762501103</v>
      </c>
      <c r="CK96" s="244">
        <v>11</v>
      </c>
      <c r="CL96" s="244">
        <v>6</v>
      </c>
      <c r="CM96" s="244">
        <v>3</v>
      </c>
      <c r="CN96" s="250">
        <v>4</v>
      </c>
      <c r="CO96" s="250">
        <v>607625011</v>
      </c>
      <c r="CP96" s="250">
        <v>4</v>
      </c>
      <c r="CQ96" s="250"/>
      <c r="CR96">
        <v>10304</v>
      </c>
      <c r="CS96">
        <v>10405</v>
      </c>
      <c r="CT96" s="250">
        <v>5</v>
      </c>
      <c r="CU96" s="253">
        <v>4</v>
      </c>
      <c r="CV96" s="253">
        <v>5</v>
      </c>
      <c r="CX96" s="250" t="s">
        <v>37</v>
      </c>
      <c r="CY96" s="250">
        <v>9</v>
      </c>
      <c r="CZ96" s="250">
        <v>3</v>
      </c>
      <c r="DB96" s="250">
        <v>3</v>
      </c>
      <c r="DF96" s="250"/>
    </row>
    <row r="97" spans="58:110" hidden="1">
      <c r="BF97" s="244">
        <v>5</v>
      </c>
      <c r="BG97" s="244">
        <v>1</v>
      </c>
      <c r="BH97" s="244">
        <v>1</v>
      </c>
      <c r="BI97" s="244">
        <v>0</v>
      </c>
      <c r="BJ97" s="244">
        <v>0</v>
      </c>
      <c r="BK97" s="244">
        <v>0</v>
      </c>
      <c r="BL97" s="244">
        <v>5</v>
      </c>
      <c r="BM97" s="244">
        <v>1</v>
      </c>
      <c r="BN97" s="254" t="s">
        <v>47</v>
      </c>
      <c r="BO97" s="135">
        <v>0</v>
      </c>
      <c r="BP97" s="255">
        <v>0</v>
      </c>
      <c r="BQ97" s="244">
        <v>0</v>
      </c>
      <c r="BR97" s="244">
        <v>0</v>
      </c>
      <c r="BS97" s="244">
        <v>0</v>
      </c>
      <c r="BT97" s="244">
        <v>0</v>
      </c>
      <c r="BU97" s="248">
        <v>0</v>
      </c>
      <c r="BV97" s="253">
        <v>0</v>
      </c>
      <c r="BW97" s="246">
        <v>5</v>
      </c>
      <c r="BX97" s="244">
        <v>5</v>
      </c>
      <c r="BY97" s="244">
        <v>5</v>
      </c>
      <c r="BZ97" s="244">
        <v>1</v>
      </c>
      <c r="CA97" s="244">
        <v>1</v>
      </c>
      <c r="CB97" s="244">
        <v>0</v>
      </c>
      <c r="CC97" s="244">
        <v>0</v>
      </c>
      <c r="CD97" s="244">
        <v>0</v>
      </c>
      <c r="CE97" s="244">
        <v>1</v>
      </c>
      <c r="CF97" s="422">
        <v>40150100005</v>
      </c>
      <c r="CG97" s="275"/>
      <c r="CH97" s="244">
        <v>11</v>
      </c>
      <c r="CJ97">
        <v>50751700004</v>
      </c>
      <c r="CK97" s="244">
        <v>11</v>
      </c>
      <c r="CL97" s="244">
        <v>5</v>
      </c>
      <c r="CM97" s="244">
        <v>4</v>
      </c>
      <c r="CN97" s="250">
        <v>5</v>
      </c>
      <c r="CO97" s="250">
        <v>507517000</v>
      </c>
      <c r="CP97" s="250">
        <v>5</v>
      </c>
      <c r="CQ97" s="250"/>
      <c r="CR97">
        <v>10405</v>
      </c>
      <c r="CS97">
        <v>10508</v>
      </c>
      <c r="CT97" s="250">
        <v>5</v>
      </c>
      <c r="CU97" s="253">
        <v>5</v>
      </c>
      <c r="CV97" s="253">
        <v>8</v>
      </c>
      <c r="CX97" s="250" t="s">
        <v>38</v>
      </c>
      <c r="CY97" s="250">
        <v>4</v>
      </c>
      <c r="CZ97" s="250">
        <v>5</v>
      </c>
      <c r="DB97" s="250">
        <v>5</v>
      </c>
      <c r="DC97" s="251">
        <v>5</v>
      </c>
      <c r="DF97" s="250"/>
    </row>
    <row r="98" spans="58:110" hidden="1">
      <c r="BF98" s="244" t="s">
        <v>47</v>
      </c>
      <c r="BG98" s="244">
        <v>0</v>
      </c>
      <c r="BH98" s="244">
        <v>0</v>
      </c>
      <c r="BI98" s="244">
        <v>0</v>
      </c>
      <c r="BJ98" s="244">
        <v>0</v>
      </c>
      <c r="BK98" s="244">
        <v>0</v>
      </c>
      <c r="BL98" s="244">
        <v>0</v>
      </c>
      <c r="BM98" s="244">
        <v>0</v>
      </c>
      <c r="BN98" s="254" t="s">
        <v>47</v>
      </c>
      <c r="BO98" s="135">
        <v>0</v>
      </c>
      <c r="BP98" s="255">
        <v>0</v>
      </c>
      <c r="BQ98" s="244">
        <v>0</v>
      </c>
      <c r="BR98" s="244">
        <v>0</v>
      </c>
      <c r="BS98" s="244">
        <v>0</v>
      </c>
      <c r="BT98" s="244">
        <v>0</v>
      </c>
      <c r="BU98" s="248">
        <v>0</v>
      </c>
      <c r="BV98" s="253">
        <v>0</v>
      </c>
      <c r="BW98" s="246">
        <v>6</v>
      </c>
      <c r="BX98" s="244">
        <v>999</v>
      </c>
      <c r="BY98" s="244" t="s">
        <v>47</v>
      </c>
      <c r="BZ98" s="244">
        <v>0</v>
      </c>
      <c r="CA98" s="244">
        <v>0</v>
      </c>
      <c r="CB98" s="244">
        <v>0</v>
      </c>
      <c r="CC98" s="244">
        <v>0</v>
      </c>
      <c r="CD98" s="244">
        <v>0</v>
      </c>
      <c r="CE98" s="244">
        <v>0</v>
      </c>
      <c r="CF98" s="422">
        <v>10000000000</v>
      </c>
      <c r="CG98" s="275"/>
      <c r="CH98" s="244">
        <v>11</v>
      </c>
      <c r="CJ98">
        <v>50150100007</v>
      </c>
      <c r="CK98" s="244">
        <v>11</v>
      </c>
      <c r="CL98" s="244">
        <v>5</v>
      </c>
      <c r="CM98" s="244">
        <v>7</v>
      </c>
      <c r="CN98" s="250">
        <v>6</v>
      </c>
      <c r="CO98" s="250">
        <v>501501000</v>
      </c>
      <c r="CP98" s="250">
        <v>6</v>
      </c>
      <c r="CQ98" s="250"/>
      <c r="CR98">
        <v>10706</v>
      </c>
      <c r="CS98">
        <v>10602</v>
      </c>
      <c r="CT98" s="250">
        <v>5</v>
      </c>
      <c r="CU98" s="253">
        <v>6</v>
      </c>
      <c r="CV98" s="253">
        <v>2</v>
      </c>
      <c r="CX98" s="250" t="s">
        <v>38</v>
      </c>
      <c r="CY98" s="250">
        <v>7</v>
      </c>
      <c r="CZ98" s="250">
        <v>6</v>
      </c>
      <c r="DB98" s="250">
        <v>6</v>
      </c>
      <c r="DC98" s="251">
        <v>6</v>
      </c>
      <c r="DF98" s="250"/>
    </row>
    <row r="99" spans="58:110" hidden="1">
      <c r="BF99" s="244" t="s">
        <v>47</v>
      </c>
      <c r="BG99" s="244">
        <v>0</v>
      </c>
      <c r="BH99" s="244">
        <v>0</v>
      </c>
      <c r="BI99" s="244">
        <v>0</v>
      </c>
      <c r="BJ99" s="244">
        <v>0</v>
      </c>
      <c r="BK99" s="244">
        <v>0</v>
      </c>
      <c r="BL99" s="244">
        <v>0</v>
      </c>
      <c r="BM99" s="244">
        <v>0</v>
      </c>
      <c r="BN99" s="254" t="s">
        <v>47</v>
      </c>
      <c r="BO99" s="135">
        <v>0</v>
      </c>
      <c r="BP99" s="255">
        <v>0</v>
      </c>
      <c r="BQ99" s="244">
        <v>0</v>
      </c>
      <c r="BR99" s="244">
        <v>0</v>
      </c>
      <c r="BS99" s="244">
        <v>0</v>
      </c>
      <c r="BT99" s="244">
        <v>0</v>
      </c>
      <c r="BU99" s="248">
        <v>0</v>
      </c>
      <c r="BV99" s="253">
        <v>0</v>
      </c>
      <c r="BW99" s="246">
        <v>7</v>
      </c>
      <c r="BX99" s="244">
        <v>999</v>
      </c>
      <c r="BY99" s="244" t="s">
        <v>47</v>
      </c>
      <c r="BZ99" s="244">
        <v>0</v>
      </c>
      <c r="CA99" s="244">
        <v>0</v>
      </c>
      <c r="CB99" s="244">
        <v>0</v>
      </c>
      <c r="CC99" s="244">
        <v>0</v>
      </c>
      <c r="CD99" s="244">
        <v>0</v>
      </c>
      <c r="CE99" s="244">
        <v>0</v>
      </c>
      <c r="CF99" s="422">
        <v>10000000000</v>
      </c>
      <c r="CG99" s="275"/>
      <c r="CH99" s="244">
        <v>11</v>
      </c>
      <c r="CJ99">
        <v>40250900002</v>
      </c>
      <c r="CK99" s="244">
        <v>11</v>
      </c>
      <c r="CL99" s="244">
        <v>4</v>
      </c>
      <c r="CM99" s="244">
        <v>2</v>
      </c>
      <c r="CN99" s="250">
        <v>7</v>
      </c>
      <c r="CO99" s="250"/>
      <c r="CP99" s="250"/>
      <c r="CQ99" s="250"/>
      <c r="CR99">
        <v>10207</v>
      </c>
      <c r="CS99">
        <v>10706</v>
      </c>
      <c r="CT99" s="250">
        <v>5</v>
      </c>
      <c r="CU99" s="253">
        <v>7</v>
      </c>
      <c r="CV99" s="253">
        <v>6</v>
      </c>
      <c r="CZ99" s="250"/>
    </row>
    <row r="100" spans="58:110" hidden="1">
      <c r="BF100" s="244" t="s">
        <v>47</v>
      </c>
      <c r="BG100" s="244">
        <v>0</v>
      </c>
      <c r="BH100" s="244">
        <v>0</v>
      </c>
      <c r="BI100" s="244">
        <v>0</v>
      </c>
      <c r="BJ100" s="244">
        <v>0</v>
      </c>
      <c r="BK100" s="244">
        <v>0</v>
      </c>
      <c r="BL100" s="244">
        <v>0</v>
      </c>
      <c r="BM100" s="244">
        <v>0</v>
      </c>
      <c r="BN100" s="254" t="s">
        <v>47</v>
      </c>
      <c r="BO100" s="135">
        <v>0</v>
      </c>
      <c r="BP100" s="255">
        <v>0</v>
      </c>
      <c r="BQ100" s="244">
        <v>0</v>
      </c>
      <c r="BR100" s="244">
        <v>0</v>
      </c>
      <c r="BS100" s="244">
        <v>0</v>
      </c>
      <c r="BT100" s="244">
        <v>0</v>
      </c>
      <c r="BU100" s="248">
        <v>0</v>
      </c>
      <c r="BV100" s="253">
        <v>0</v>
      </c>
      <c r="BW100" s="246">
        <v>8</v>
      </c>
      <c r="BX100" s="244">
        <v>999</v>
      </c>
      <c r="BY100" s="244" t="s">
        <v>47</v>
      </c>
      <c r="BZ100" s="244">
        <v>0</v>
      </c>
      <c r="CA100" s="244">
        <v>0</v>
      </c>
      <c r="CB100" s="244">
        <v>0</v>
      </c>
      <c r="CC100" s="244">
        <v>0</v>
      </c>
      <c r="CD100" s="244">
        <v>0</v>
      </c>
      <c r="CE100" s="244">
        <v>0</v>
      </c>
      <c r="CF100" s="422">
        <v>10000000000</v>
      </c>
      <c r="CG100" s="275"/>
      <c r="CH100" s="244">
        <v>11</v>
      </c>
      <c r="CJ100">
        <v>40150100005</v>
      </c>
      <c r="CK100" s="244">
        <v>11</v>
      </c>
      <c r="CL100" s="244">
        <v>4</v>
      </c>
      <c r="CM100" s="244">
        <v>5</v>
      </c>
      <c r="CN100" s="250">
        <v>8</v>
      </c>
      <c r="CO100" s="250"/>
      <c r="CP100" s="250"/>
      <c r="CQ100" s="250"/>
      <c r="CR100">
        <v>10508</v>
      </c>
      <c r="CS100">
        <v>10809</v>
      </c>
      <c r="CT100" s="250">
        <v>5</v>
      </c>
      <c r="CU100" s="253">
        <v>8</v>
      </c>
      <c r="CV100" s="253">
        <v>9</v>
      </c>
      <c r="CZ100" s="250"/>
    </row>
    <row r="101" spans="58:110" hidden="1">
      <c r="BF101" s="244" t="s">
        <v>47</v>
      </c>
      <c r="BG101" s="244">
        <v>0</v>
      </c>
      <c r="BH101" s="244">
        <v>0</v>
      </c>
      <c r="BI101" s="244">
        <v>0</v>
      </c>
      <c r="BJ101" s="244">
        <v>0</v>
      </c>
      <c r="BK101" s="244">
        <v>0</v>
      </c>
      <c r="BL101" s="244">
        <v>0</v>
      </c>
      <c r="BM101" s="244">
        <v>0</v>
      </c>
      <c r="BN101" s="254" t="s">
        <v>47</v>
      </c>
      <c r="BO101" s="135">
        <v>0</v>
      </c>
      <c r="BP101" s="255">
        <v>0</v>
      </c>
      <c r="BQ101" s="244">
        <v>0</v>
      </c>
      <c r="BR101" s="244">
        <v>0</v>
      </c>
      <c r="BS101" s="244">
        <v>0</v>
      </c>
      <c r="BT101" s="244">
        <v>0</v>
      </c>
      <c r="BU101" s="248">
        <v>0</v>
      </c>
      <c r="BV101" s="253">
        <v>0</v>
      </c>
      <c r="BW101" s="246">
        <v>9</v>
      </c>
      <c r="BX101" s="244">
        <v>999</v>
      </c>
      <c r="BY101" s="244" t="s">
        <v>47</v>
      </c>
      <c r="BZ101" s="244">
        <v>0</v>
      </c>
      <c r="CA101" s="244">
        <v>0</v>
      </c>
      <c r="CB101" s="244">
        <v>0</v>
      </c>
      <c r="CC101" s="244">
        <v>0</v>
      </c>
      <c r="CD101" s="244">
        <v>0</v>
      </c>
      <c r="CE101" s="244">
        <v>0</v>
      </c>
      <c r="CF101" s="422">
        <v>10000000000</v>
      </c>
      <c r="CG101" s="275"/>
      <c r="CH101" s="244">
        <v>11</v>
      </c>
      <c r="CJ101">
        <v>40050000008</v>
      </c>
      <c r="CK101" s="244">
        <v>11</v>
      </c>
      <c r="CL101" s="244">
        <v>4</v>
      </c>
      <c r="CM101" s="244">
        <v>8</v>
      </c>
      <c r="CN101" s="250">
        <v>9</v>
      </c>
      <c r="CO101" s="250"/>
      <c r="CP101" s="250"/>
      <c r="CQ101" s="250"/>
      <c r="CR101">
        <v>10809</v>
      </c>
      <c r="CS101">
        <v>10903</v>
      </c>
      <c r="CT101" s="250">
        <v>5</v>
      </c>
      <c r="CU101" s="253">
        <v>9</v>
      </c>
      <c r="CV101" s="253">
        <v>3</v>
      </c>
      <c r="CZ101" s="250"/>
    </row>
    <row r="102" spans="58:110" hidden="1">
      <c r="BF102" s="244" t="s">
        <v>47</v>
      </c>
      <c r="BG102" s="244">
        <v>0</v>
      </c>
      <c r="BH102" s="244">
        <v>0</v>
      </c>
      <c r="BI102" s="244">
        <v>0</v>
      </c>
      <c r="BJ102" s="244">
        <v>0</v>
      </c>
      <c r="BK102" s="244">
        <v>0</v>
      </c>
      <c r="BL102" s="244">
        <v>0</v>
      </c>
      <c r="BM102" s="244">
        <v>0</v>
      </c>
      <c r="BN102" s="254" t="s">
        <v>47</v>
      </c>
      <c r="BO102" s="135">
        <v>0</v>
      </c>
      <c r="BP102" s="255">
        <v>0</v>
      </c>
      <c r="BQ102" s="244">
        <v>0</v>
      </c>
      <c r="BR102" s="244">
        <v>0</v>
      </c>
      <c r="BS102" s="244">
        <v>0</v>
      </c>
      <c r="BT102" s="244">
        <v>0</v>
      </c>
      <c r="BU102" s="248">
        <v>0</v>
      </c>
      <c r="BV102" s="253">
        <v>0</v>
      </c>
      <c r="BW102" s="246">
        <v>10</v>
      </c>
      <c r="BX102" s="244">
        <v>999</v>
      </c>
      <c r="BY102" s="244" t="s">
        <v>47</v>
      </c>
      <c r="BZ102" s="244">
        <v>0</v>
      </c>
      <c r="CA102" s="244">
        <v>0</v>
      </c>
      <c r="CB102" s="244">
        <v>0</v>
      </c>
      <c r="CC102" s="244">
        <v>0</v>
      </c>
      <c r="CD102" s="244">
        <v>0</v>
      </c>
      <c r="CE102" s="244">
        <v>0</v>
      </c>
      <c r="CF102" s="422">
        <v>10000000000</v>
      </c>
      <c r="CG102" s="275"/>
      <c r="CH102" s="244">
        <v>11</v>
      </c>
      <c r="CJ102">
        <v>10000000000</v>
      </c>
      <c r="CK102" s="244">
        <v>11</v>
      </c>
      <c r="CL102" s="244">
        <v>1</v>
      </c>
      <c r="CM102" s="244" t="s">
        <v>47</v>
      </c>
      <c r="CN102" s="250">
        <v>10</v>
      </c>
      <c r="CO102" s="250"/>
      <c r="CP102" s="250"/>
      <c r="CQ102" s="250"/>
      <c r="CR102">
        <v>20000</v>
      </c>
      <c r="CS102">
        <v>20000</v>
      </c>
      <c r="CT102" s="250">
        <v>5</v>
      </c>
      <c r="CU102" s="253" t="s">
        <v>47</v>
      </c>
      <c r="CV102" s="253" t="s">
        <v>47</v>
      </c>
      <c r="CZ102" s="250"/>
    </row>
    <row r="103" spans="58:110" hidden="1">
      <c r="BF103" s="244" t="s">
        <v>47</v>
      </c>
      <c r="BG103" s="244">
        <v>0</v>
      </c>
      <c r="BH103" s="244">
        <v>0</v>
      </c>
      <c r="BI103" s="244">
        <v>0</v>
      </c>
      <c r="BJ103" s="244">
        <v>0</v>
      </c>
      <c r="BK103" s="244">
        <v>0</v>
      </c>
      <c r="BL103" s="244">
        <v>0</v>
      </c>
      <c r="BM103" s="244">
        <v>0</v>
      </c>
      <c r="BN103" s="254" t="s">
        <v>47</v>
      </c>
      <c r="BO103" s="135">
        <v>0</v>
      </c>
      <c r="BP103" s="255">
        <v>0</v>
      </c>
      <c r="BQ103" s="244">
        <v>0</v>
      </c>
      <c r="BR103" s="244">
        <v>0</v>
      </c>
      <c r="BS103" s="244">
        <v>0</v>
      </c>
      <c r="BT103" s="244">
        <v>0</v>
      </c>
      <c r="BU103" s="248">
        <v>0</v>
      </c>
      <c r="BV103" s="253">
        <v>0</v>
      </c>
      <c r="BW103" s="246">
        <v>11</v>
      </c>
      <c r="BX103" s="244">
        <v>999</v>
      </c>
      <c r="BY103" s="244" t="s">
        <v>47</v>
      </c>
      <c r="BZ103" s="244">
        <v>0</v>
      </c>
      <c r="CA103" s="244">
        <v>0</v>
      </c>
      <c r="CB103" s="244">
        <v>0</v>
      </c>
      <c r="CC103" s="244">
        <v>0</v>
      </c>
      <c r="CD103" s="244">
        <v>0</v>
      </c>
      <c r="CE103" s="244">
        <v>0</v>
      </c>
      <c r="CF103" s="422">
        <v>10000000000</v>
      </c>
      <c r="CG103" s="275"/>
      <c r="CH103" s="244">
        <v>11</v>
      </c>
      <c r="CJ103">
        <v>10000000000</v>
      </c>
      <c r="CK103" s="244">
        <v>11</v>
      </c>
      <c r="CL103" s="244">
        <v>1</v>
      </c>
      <c r="CM103" s="244" t="s">
        <v>47</v>
      </c>
      <c r="CN103" s="250">
        <v>11</v>
      </c>
      <c r="CO103" s="250"/>
      <c r="CP103" s="250"/>
      <c r="CQ103" s="250"/>
      <c r="CR103">
        <v>20000</v>
      </c>
      <c r="CS103">
        <v>20000</v>
      </c>
      <c r="CT103" s="250">
        <v>5</v>
      </c>
      <c r="CU103" s="253" t="s">
        <v>47</v>
      </c>
      <c r="CV103" s="253" t="s">
        <v>47</v>
      </c>
      <c r="CZ103" s="250"/>
    </row>
    <row r="104" spans="58:110" hidden="1">
      <c r="BF104" s="244" t="s">
        <v>47</v>
      </c>
      <c r="BG104" s="244">
        <v>0</v>
      </c>
      <c r="BH104" s="244">
        <v>0</v>
      </c>
      <c r="BI104" s="244">
        <v>0</v>
      </c>
      <c r="BJ104" s="244">
        <v>0</v>
      </c>
      <c r="BK104" s="244">
        <v>0</v>
      </c>
      <c r="BL104" s="244">
        <v>0</v>
      </c>
      <c r="BM104" s="244">
        <v>0</v>
      </c>
      <c r="BN104" s="254" t="s">
        <v>47</v>
      </c>
      <c r="BO104" s="135">
        <v>0</v>
      </c>
      <c r="BP104" s="255">
        <v>0</v>
      </c>
      <c r="BQ104" s="244">
        <v>0</v>
      </c>
      <c r="BR104" s="244">
        <v>0</v>
      </c>
      <c r="BS104" s="244">
        <v>0</v>
      </c>
      <c r="BT104" s="244">
        <v>0</v>
      </c>
      <c r="BU104" s="248">
        <v>0</v>
      </c>
      <c r="BV104" s="253">
        <v>0</v>
      </c>
      <c r="BW104" s="246">
        <v>12</v>
      </c>
      <c r="BX104" s="244">
        <v>999</v>
      </c>
      <c r="BY104" s="244" t="s">
        <v>47</v>
      </c>
      <c r="BZ104" s="244">
        <v>0</v>
      </c>
      <c r="CA104" s="244">
        <v>0</v>
      </c>
      <c r="CB104" s="244">
        <v>0</v>
      </c>
      <c r="CC104" s="244">
        <v>0</v>
      </c>
      <c r="CD104" s="244">
        <v>0</v>
      </c>
      <c r="CE104" s="244">
        <v>0</v>
      </c>
      <c r="CF104" s="422">
        <v>10000000000</v>
      </c>
      <c r="CG104" s="275"/>
      <c r="CH104" s="244">
        <v>11</v>
      </c>
      <c r="CJ104">
        <v>10000000000</v>
      </c>
      <c r="CK104" s="244">
        <v>11</v>
      </c>
      <c r="CL104" s="244">
        <v>1</v>
      </c>
      <c r="CM104" s="244" t="s">
        <v>47</v>
      </c>
      <c r="CN104" s="250">
        <v>12</v>
      </c>
      <c r="CO104" s="250"/>
      <c r="CP104" s="250"/>
      <c r="CQ104" s="250"/>
      <c r="CR104">
        <v>20000</v>
      </c>
      <c r="CS104">
        <v>20000</v>
      </c>
      <c r="CT104" s="250">
        <v>5</v>
      </c>
      <c r="CU104" s="253" t="s">
        <v>47</v>
      </c>
      <c r="CV104" s="253" t="s">
        <v>47</v>
      </c>
      <c r="CZ104" s="250"/>
    </row>
    <row r="105" spans="58:110" hidden="1">
      <c r="BF105" s="244" t="s">
        <v>47</v>
      </c>
      <c r="BG105" s="244">
        <v>0</v>
      </c>
      <c r="BH105" s="244">
        <v>0</v>
      </c>
      <c r="BI105" s="244">
        <v>0</v>
      </c>
      <c r="BJ105" s="244">
        <v>0</v>
      </c>
      <c r="BK105" s="244">
        <v>0</v>
      </c>
      <c r="BL105" s="244">
        <v>0</v>
      </c>
      <c r="BM105" s="244">
        <v>0</v>
      </c>
      <c r="BN105" s="254" t="s">
        <v>47</v>
      </c>
      <c r="BO105" s="135">
        <v>0</v>
      </c>
      <c r="BP105" s="255">
        <v>0</v>
      </c>
      <c r="BQ105" s="244">
        <v>0</v>
      </c>
      <c r="BR105" s="244">
        <v>0</v>
      </c>
      <c r="BS105" s="244">
        <v>0</v>
      </c>
      <c r="BT105" s="244">
        <v>0</v>
      </c>
      <c r="BU105" s="248">
        <v>0</v>
      </c>
      <c r="BV105" s="253">
        <v>0</v>
      </c>
      <c r="BW105" s="246">
        <v>13</v>
      </c>
      <c r="BX105" s="244">
        <v>999</v>
      </c>
      <c r="BY105" s="244" t="s">
        <v>47</v>
      </c>
      <c r="BZ105" s="244">
        <v>0</v>
      </c>
      <c r="CA105" s="244">
        <v>0</v>
      </c>
      <c r="CB105" s="244">
        <v>0</v>
      </c>
      <c r="CC105" s="244">
        <v>0</v>
      </c>
      <c r="CD105" s="244">
        <v>0</v>
      </c>
      <c r="CE105" s="244">
        <v>0</v>
      </c>
      <c r="CF105" s="422">
        <v>10000000000</v>
      </c>
      <c r="CG105" s="275"/>
      <c r="CH105" s="244">
        <v>11</v>
      </c>
      <c r="CJ105">
        <v>10000000000</v>
      </c>
      <c r="CK105" s="244">
        <v>11</v>
      </c>
      <c r="CL105" s="244">
        <v>1</v>
      </c>
      <c r="CM105" s="244" t="s">
        <v>47</v>
      </c>
      <c r="CN105" s="250">
        <v>13</v>
      </c>
      <c r="CO105" s="250"/>
      <c r="CP105" s="250"/>
      <c r="CQ105" s="250"/>
      <c r="CR105">
        <v>20000</v>
      </c>
      <c r="CS105">
        <v>20000</v>
      </c>
      <c r="CT105" s="250">
        <v>5</v>
      </c>
      <c r="CU105" s="253" t="s">
        <v>47</v>
      </c>
      <c r="CV105" s="253" t="s">
        <v>47</v>
      </c>
      <c r="CZ105" s="250"/>
    </row>
    <row r="106" spans="58:110" hidden="1">
      <c r="BF106" s="244" t="s">
        <v>47</v>
      </c>
      <c r="BG106" s="244">
        <v>0</v>
      </c>
      <c r="BH106" s="244">
        <v>0</v>
      </c>
      <c r="BI106" s="244">
        <v>0</v>
      </c>
      <c r="BJ106" s="244">
        <v>0</v>
      </c>
      <c r="BK106" s="244">
        <v>0</v>
      </c>
      <c r="BL106" s="244">
        <v>0</v>
      </c>
      <c r="BM106" s="244">
        <v>0</v>
      </c>
      <c r="BN106" s="254" t="s">
        <v>47</v>
      </c>
      <c r="BO106" s="135">
        <v>0</v>
      </c>
      <c r="BP106" s="255">
        <v>0</v>
      </c>
      <c r="BQ106" s="244">
        <v>0</v>
      </c>
      <c r="BR106" s="244">
        <v>0</v>
      </c>
      <c r="BS106" s="244">
        <v>0</v>
      </c>
      <c r="BT106" s="244">
        <v>0</v>
      </c>
      <c r="BU106" s="248">
        <v>0</v>
      </c>
      <c r="BV106" s="253">
        <v>0</v>
      </c>
      <c r="BW106" s="246">
        <v>14</v>
      </c>
      <c r="BX106" s="244">
        <v>999</v>
      </c>
      <c r="BY106" s="244" t="s">
        <v>47</v>
      </c>
      <c r="BZ106" s="244">
        <v>0</v>
      </c>
      <c r="CA106" s="244">
        <v>0</v>
      </c>
      <c r="CB106" s="244">
        <v>0</v>
      </c>
      <c r="CC106" s="244">
        <v>0</v>
      </c>
      <c r="CD106" s="244">
        <v>0</v>
      </c>
      <c r="CE106" s="244">
        <v>0</v>
      </c>
      <c r="CF106" s="422">
        <v>10000000000</v>
      </c>
      <c r="CG106" s="275"/>
      <c r="CH106" s="244">
        <v>11</v>
      </c>
      <c r="CJ106">
        <v>10000000000</v>
      </c>
      <c r="CK106" s="244">
        <v>11</v>
      </c>
      <c r="CL106" s="244">
        <v>1</v>
      </c>
      <c r="CM106" s="244" t="s">
        <v>47</v>
      </c>
      <c r="CN106" s="250">
        <v>14</v>
      </c>
      <c r="CO106" s="250"/>
      <c r="CP106" s="250"/>
      <c r="CQ106" s="250"/>
      <c r="CR106">
        <v>20000</v>
      </c>
      <c r="CS106">
        <v>20000</v>
      </c>
      <c r="CT106" s="250">
        <v>5</v>
      </c>
      <c r="CU106" s="253" t="s">
        <v>47</v>
      </c>
      <c r="CV106" s="253" t="s">
        <v>47</v>
      </c>
      <c r="CZ106" s="250"/>
    </row>
    <row r="107" spans="58:110" hidden="1">
      <c r="BF107" s="244" t="s">
        <v>47</v>
      </c>
      <c r="BG107" s="244">
        <v>0</v>
      </c>
      <c r="BH107" s="244">
        <v>0</v>
      </c>
      <c r="BI107" s="244">
        <v>0</v>
      </c>
      <c r="BJ107" s="244">
        <v>0</v>
      </c>
      <c r="BK107" s="244">
        <v>0</v>
      </c>
      <c r="BL107" s="244">
        <v>0</v>
      </c>
      <c r="BM107" s="244">
        <v>0</v>
      </c>
      <c r="BN107" s="254" t="s">
        <v>47</v>
      </c>
      <c r="BO107" s="135">
        <v>0</v>
      </c>
      <c r="BP107" s="255">
        <v>0</v>
      </c>
      <c r="BQ107" s="244">
        <v>0</v>
      </c>
      <c r="BR107" s="244">
        <v>0</v>
      </c>
      <c r="BS107" s="244">
        <v>0</v>
      </c>
      <c r="BT107" s="244">
        <v>0</v>
      </c>
      <c r="BU107" s="248">
        <v>0</v>
      </c>
      <c r="BV107" s="253">
        <v>0</v>
      </c>
      <c r="BW107" s="246">
        <v>15</v>
      </c>
      <c r="BX107" s="244">
        <v>999</v>
      </c>
      <c r="BY107" s="244" t="s">
        <v>47</v>
      </c>
      <c r="BZ107" s="244">
        <v>0</v>
      </c>
      <c r="CA107" s="244">
        <v>0</v>
      </c>
      <c r="CB107" s="244">
        <v>0</v>
      </c>
      <c r="CC107" s="244">
        <v>0</v>
      </c>
      <c r="CD107" s="244">
        <v>0</v>
      </c>
      <c r="CE107" s="244">
        <v>0</v>
      </c>
      <c r="CF107" s="422">
        <v>10000000000</v>
      </c>
      <c r="CG107" s="275"/>
      <c r="CH107" s="244">
        <v>11</v>
      </c>
      <c r="CJ107">
        <v>10000000000</v>
      </c>
      <c r="CK107" s="244">
        <v>11</v>
      </c>
      <c r="CL107" s="244">
        <v>1</v>
      </c>
      <c r="CM107" s="244" t="s">
        <v>47</v>
      </c>
      <c r="CN107" s="250">
        <v>15</v>
      </c>
      <c r="CO107" s="250"/>
      <c r="CP107" s="250"/>
      <c r="CQ107" s="250"/>
      <c r="CR107">
        <v>20000</v>
      </c>
      <c r="CS107">
        <v>20000</v>
      </c>
      <c r="CT107" s="250">
        <v>5</v>
      </c>
      <c r="CU107" s="253" t="s">
        <v>47</v>
      </c>
      <c r="CV107" s="253" t="s">
        <v>47</v>
      </c>
      <c r="CZ107" s="250"/>
    </row>
    <row r="108" spans="58:110" hidden="1">
      <c r="BF108" s="244" t="s">
        <v>47</v>
      </c>
      <c r="BG108" s="244">
        <v>0</v>
      </c>
      <c r="BH108" s="244">
        <v>0</v>
      </c>
      <c r="BI108" s="244">
        <v>0</v>
      </c>
      <c r="BJ108" s="244">
        <v>0</v>
      </c>
      <c r="BK108" s="244">
        <v>0</v>
      </c>
      <c r="BL108" s="244">
        <v>0</v>
      </c>
      <c r="BM108" s="244">
        <v>0</v>
      </c>
      <c r="BN108" s="254" t="s">
        <v>47</v>
      </c>
      <c r="BO108" s="135">
        <v>0</v>
      </c>
      <c r="BP108" s="255">
        <v>0</v>
      </c>
      <c r="BQ108" s="244">
        <v>0</v>
      </c>
      <c r="BR108" s="244">
        <v>0</v>
      </c>
      <c r="BS108" s="244">
        <v>0</v>
      </c>
      <c r="BT108" s="244">
        <v>0</v>
      </c>
      <c r="BU108" s="248">
        <v>0</v>
      </c>
      <c r="BV108" s="253">
        <v>0</v>
      </c>
      <c r="BW108" s="246">
        <v>16</v>
      </c>
      <c r="BX108" s="244">
        <v>999</v>
      </c>
      <c r="BY108" s="244" t="s">
        <v>47</v>
      </c>
      <c r="BZ108" s="244">
        <v>0</v>
      </c>
      <c r="CA108" s="244">
        <v>0</v>
      </c>
      <c r="CB108" s="244">
        <v>0</v>
      </c>
      <c r="CC108" s="244">
        <v>0</v>
      </c>
      <c r="CD108" s="244">
        <v>0</v>
      </c>
      <c r="CE108" s="244">
        <v>0</v>
      </c>
      <c r="CF108" s="422">
        <v>10000000000</v>
      </c>
      <c r="CG108" s="275"/>
      <c r="CH108" s="244">
        <v>11</v>
      </c>
      <c r="CJ108">
        <v>10000000000</v>
      </c>
      <c r="CK108" s="244">
        <v>11</v>
      </c>
      <c r="CL108" s="244">
        <v>1</v>
      </c>
      <c r="CM108" s="244" t="s">
        <v>47</v>
      </c>
      <c r="CN108" s="250">
        <v>16</v>
      </c>
      <c r="CO108" s="250"/>
      <c r="CP108" s="250"/>
      <c r="CQ108" s="250"/>
      <c r="CR108">
        <v>20000</v>
      </c>
      <c r="CS108">
        <v>20000</v>
      </c>
      <c r="CT108" s="250">
        <v>5</v>
      </c>
      <c r="CU108" s="253" t="s">
        <v>47</v>
      </c>
      <c r="CV108" s="253" t="s">
        <v>47</v>
      </c>
      <c r="CZ108" s="250"/>
    </row>
    <row r="109" spans="58:110" hidden="1">
      <c r="BF109" s="244">
        <v>6</v>
      </c>
      <c r="BG109" s="244">
        <v>12</v>
      </c>
      <c r="BH109" s="244">
        <v>20</v>
      </c>
      <c r="BI109" s="244">
        <v>1</v>
      </c>
      <c r="BJ109" s="244">
        <v>0</v>
      </c>
      <c r="BK109" s="244">
        <v>1</v>
      </c>
      <c r="BL109" s="244">
        <v>7</v>
      </c>
      <c r="BM109" s="244">
        <v>0</v>
      </c>
      <c r="BN109" s="254" t="s">
        <v>105</v>
      </c>
      <c r="BO109" s="135">
        <v>10000000000</v>
      </c>
      <c r="BP109" s="255">
        <v>0</v>
      </c>
      <c r="BQ109" s="244">
        <v>0</v>
      </c>
      <c r="BR109" s="244">
        <v>0</v>
      </c>
      <c r="BS109" s="244">
        <v>0</v>
      </c>
      <c r="BT109" s="244">
        <v>0</v>
      </c>
      <c r="BU109" s="248">
        <v>0</v>
      </c>
      <c r="BV109" s="253">
        <v>40000000000</v>
      </c>
      <c r="BW109" s="246">
        <v>17</v>
      </c>
      <c r="BX109" s="244">
        <v>6</v>
      </c>
      <c r="BY109" s="244">
        <v>6</v>
      </c>
      <c r="BZ109" s="244">
        <v>12</v>
      </c>
      <c r="CA109" s="244">
        <v>20</v>
      </c>
      <c r="CB109" s="244">
        <v>1</v>
      </c>
      <c r="CC109" s="244">
        <v>0</v>
      </c>
      <c r="CD109" s="244">
        <v>1</v>
      </c>
      <c r="CE109" s="244">
        <v>0</v>
      </c>
      <c r="CF109" s="422">
        <v>81272010106</v>
      </c>
      <c r="CG109" s="275"/>
      <c r="CH109" s="244">
        <v>11</v>
      </c>
      <c r="CJ109">
        <v>10000000000</v>
      </c>
      <c r="CK109" s="244">
        <v>11</v>
      </c>
      <c r="CL109" s="244">
        <v>1</v>
      </c>
      <c r="CM109" s="244" t="s">
        <v>47</v>
      </c>
      <c r="CN109" s="250">
        <v>17</v>
      </c>
      <c r="CO109" s="250"/>
      <c r="CP109" s="250"/>
      <c r="CQ109" s="250"/>
      <c r="CR109">
        <v>20000</v>
      </c>
      <c r="CS109">
        <v>20000</v>
      </c>
      <c r="CT109" s="250">
        <v>5</v>
      </c>
      <c r="CU109" s="253" t="s">
        <v>47</v>
      </c>
      <c r="CV109" s="253" t="s">
        <v>47</v>
      </c>
      <c r="CZ109" s="250"/>
    </row>
    <row r="110" spans="58:110" hidden="1">
      <c r="BF110" s="244">
        <v>7</v>
      </c>
      <c r="BG110" s="244">
        <v>1</v>
      </c>
      <c r="BH110" s="244">
        <v>1</v>
      </c>
      <c r="BI110" s="244">
        <v>0</v>
      </c>
      <c r="BJ110" s="244">
        <v>0</v>
      </c>
      <c r="BK110" s="244">
        <v>0</v>
      </c>
      <c r="BL110" s="244">
        <v>5</v>
      </c>
      <c r="BM110" s="244">
        <v>1</v>
      </c>
      <c r="BN110" s="254" t="s">
        <v>105</v>
      </c>
      <c r="BO110" s="135">
        <v>10000000000</v>
      </c>
      <c r="BP110" s="255">
        <v>0</v>
      </c>
      <c r="BQ110" s="244">
        <v>0</v>
      </c>
      <c r="BR110" s="244">
        <v>0</v>
      </c>
      <c r="BS110" s="244">
        <v>0</v>
      </c>
      <c r="BT110" s="244">
        <v>0</v>
      </c>
      <c r="BU110" s="248">
        <v>0</v>
      </c>
      <c r="BV110" s="253">
        <v>10000000000</v>
      </c>
      <c r="BW110" s="246">
        <v>18</v>
      </c>
      <c r="BX110" s="244">
        <v>7</v>
      </c>
      <c r="BY110" s="244">
        <v>7</v>
      </c>
      <c r="BZ110" s="244">
        <v>1</v>
      </c>
      <c r="CA110" s="244">
        <v>1</v>
      </c>
      <c r="CB110" s="244">
        <v>0</v>
      </c>
      <c r="CC110" s="244">
        <v>0</v>
      </c>
      <c r="CD110" s="244">
        <v>0</v>
      </c>
      <c r="CE110" s="244">
        <v>1</v>
      </c>
      <c r="CF110" s="422">
        <v>50150100007</v>
      </c>
      <c r="CG110" s="275"/>
      <c r="CH110" s="244">
        <v>11</v>
      </c>
      <c r="CJ110">
        <v>10000000000</v>
      </c>
      <c r="CK110" s="244">
        <v>11</v>
      </c>
      <c r="CL110" s="244">
        <v>1</v>
      </c>
      <c r="CM110" s="244" t="s">
        <v>47</v>
      </c>
      <c r="CN110" s="250">
        <v>18</v>
      </c>
      <c r="CO110" s="250"/>
      <c r="CP110" s="250"/>
      <c r="CQ110" s="250"/>
      <c r="CR110">
        <v>20000</v>
      </c>
      <c r="CS110">
        <v>20000</v>
      </c>
      <c r="CT110" s="250">
        <v>5</v>
      </c>
      <c r="CU110" s="253" t="s">
        <v>47</v>
      </c>
      <c r="CV110" s="253" t="s">
        <v>47</v>
      </c>
      <c r="CZ110" s="250"/>
    </row>
    <row r="111" spans="58:110" hidden="1">
      <c r="BF111" s="244">
        <v>8</v>
      </c>
      <c r="BG111" s="244">
        <v>0</v>
      </c>
      <c r="BH111" s="244">
        <v>0</v>
      </c>
      <c r="BI111" s="244">
        <v>0</v>
      </c>
      <c r="BJ111" s="244">
        <v>0</v>
      </c>
      <c r="BK111" s="244">
        <v>0</v>
      </c>
      <c r="BL111" s="244">
        <v>5</v>
      </c>
      <c r="BM111" s="244">
        <v>1</v>
      </c>
      <c r="BN111" s="254" t="s">
        <v>47</v>
      </c>
      <c r="BO111" s="135">
        <v>0</v>
      </c>
      <c r="BP111" s="255">
        <v>0</v>
      </c>
      <c r="BQ111" s="244">
        <v>0</v>
      </c>
      <c r="BR111" s="244">
        <v>0</v>
      </c>
      <c r="BS111" s="244">
        <v>0</v>
      </c>
      <c r="BT111" s="244">
        <v>0</v>
      </c>
      <c r="BU111" s="248">
        <v>0</v>
      </c>
      <c r="BV111" s="253">
        <v>0</v>
      </c>
      <c r="BW111" s="246">
        <v>19</v>
      </c>
      <c r="BX111" s="244">
        <v>8</v>
      </c>
      <c r="BY111" s="244">
        <v>8</v>
      </c>
      <c r="BZ111" s="244">
        <v>0</v>
      </c>
      <c r="CA111" s="244">
        <v>0</v>
      </c>
      <c r="CB111" s="244">
        <v>0</v>
      </c>
      <c r="CC111" s="244">
        <v>0</v>
      </c>
      <c r="CD111" s="244">
        <v>0</v>
      </c>
      <c r="CE111" s="244">
        <v>1</v>
      </c>
      <c r="CF111" s="422">
        <v>40050000008</v>
      </c>
      <c r="CG111" s="275"/>
      <c r="CH111" s="244">
        <v>11</v>
      </c>
      <c r="CJ111">
        <v>10000000000</v>
      </c>
      <c r="CK111" s="244">
        <v>11</v>
      </c>
      <c r="CL111" s="244">
        <v>1</v>
      </c>
      <c r="CM111" s="244" t="s">
        <v>47</v>
      </c>
      <c r="CN111" s="250">
        <v>19</v>
      </c>
      <c r="CO111" s="250"/>
      <c r="CP111" s="250"/>
      <c r="CQ111" s="250"/>
      <c r="CR111">
        <v>20000</v>
      </c>
      <c r="CS111">
        <v>20000</v>
      </c>
      <c r="CT111" s="250">
        <v>5</v>
      </c>
      <c r="CU111" s="253" t="s">
        <v>47</v>
      </c>
      <c r="CV111" s="253" t="s">
        <v>47</v>
      </c>
      <c r="CZ111" s="250"/>
    </row>
    <row r="112" spans="58:110" hidden="1">
      <c r="BF112" s="244">
        <v>9</v>
      </c>
      <c r="BG112" s="244">
        <v>9</v>
      </c>
      <c r="BH112" s="244">
        <v>16</v>
      </c>
      <c r="BI112" s="244">
        <v>1</v>
      </c>
      <c r="BJ112" s="244">
        <v>1</v>
      </c>
      <c r="BK112" s="244">
        <v>0</v>
      </c>
      <c r="BL112" s="244">
        <v>6</v>
      </c>
      <c r="BM112" s="244">
        <v>0</v>
      </c>
      <c r="BN112" s="254" t="s">
        <v>105</v>
      </c>
      <c r="BO112" s="135">
        <v>10000000000</v>
      </c>
      <c r="BP112" s="255">
        <v>0</v>
      </c>
      <c r="BQ112" s="244">
        <v>0</v>
      </c>
      <c r="BR112" s="244">
        <v>0</v>
      </c>
      <c r="BS112" s="244">
        <v>0</v>
      </c>
      <c r="BT112" s="244">
        <v>0</v>
      </c>
      <c r="BU112" s="248">
        <v>0</v>
      </c>
      <c r="BV112" s="253">
        <v>20000000000</v>
      </c>
      <c r="BW112" s="246">
        <v>20</v>
      </c>
      <c r="BX112" s="244">
        <v>9</v>
      </c>
      <c r="BY112" s="244">
        <v>9</v>
      </c>
      <c r="BZ112" s="244">
        <v>9</v>
      </c>
      <c r="CA112" s="244">
        <v>16</v>
      </c>
      <c r="CB112" s="244">
        <v>1</v>
      </c>
      <c r="CC112" s="244">
        <v>1</v>
      </c>
      <c r="CD112" s="244">
        <v>0</v>
      </c>
      <c r="CE112" s="244">
        <v>0</v>
      </c>
      <c r="CF112" s="422">
        <v>60961611009</v>
      </c>
      <c r="CG112" s="275"/>
      <c r="CH112" s="244">
        <v>11</v>
      </c>
      <c r="CJ112">
        <v>10000000000</v>
      </c>
      <c r="CK112" s="244">
        <v>11</v>
      </c>
      <c r="CL112" s="244">
        <v>1</v>
      </c>
      <c r="CM112" s="244" t="s">
        <v>47</v>
      </c>
      <c r="CN112" s="250">
        <v>20</v>
      </c>
      <c r="CO112" s="250"/>
      <c r="CP112" s="250"/>
      <c r="CQ112" s="250"/>
      <c r="CR112">
        <v>20000</v>
      </c>
      <c r="CS112">
        <v>20000</v>
      </c>
      <c r="CT112" s="250">
        <v>5</v>
      </c>
      <c r="CU112" s="253" t="s">
        <v>47</v>
      </c>
      <c r="CV112" s="253" t="s">
        <v>47</v>
      </c>
      <c r="CZ112" s="250"/>
    </row>
    <row r="113" spans="58:104" hidden="1">
      <c r="BF113" s="244" t="s">
        <v>47</v>
      </c>
      <c r="BG113" s="244">
        <v>0</v>
      </c>
      <c r="BH113" s="244">
        <v>0</v>
      </c>
      <c r="BI113" s="244">
        <v>0</v>
      </c>
      <c r="BJ113" s="244">
        <v>0</v>
      </c>
      <c r="BK113" s="244">
        <v>0</v>
      </c>
      <c r="BL113" s="244">
        <v>0</v>
      </c>
      <c r="BM113" s="244">
        <v>0</v>
      </c>
      <c r="BN113" s="254" t="s">
        <v>47</v>
      </c>
      <c r="BO113" s="135">
        <v>0</v>
      </c>
      <c r="BP113" s="255">
        <v>0</v>
      </c>
      <c r="BQ113" s="244">
        <v>0</v>
      </c>
      <c r="BR113" s="244">
        <v>0</v>
      </c>
      <c r="BS113" s="244">
        <v>0</v>
      </c>
      <c r="BT113" s="244">
        <v>0</v>
      </c>
      <c r="BU113" s="248">
        <v>0</v>
      </c>
      <c r="BV113" s="253">
        <v>0</v>
      </c>
      <c r="BW113" s="246">
        <v>21</v>
      </c>
      <c r="BX113" s="244">
        <v>999</v>
      </c>
      <c r="BY113" s="244" t="s">
        <v>47</v>
      </c>
      <c r="BZ113" s="244">
        <v>0</v>
      </c>
      <c r="CA113" s="244">
        <v>0</v>
      </c>
      <c r="CB113" s="244">
        <v>0</v>
      </c>
      <c r="CC113" s="244">
        <v>0</v>
      </c>
      <c r="CD113" s="244">
        <v>0</v>
      </c>
      <c r="CE113" s="244">
        <v>0</v>
      </c>
      <c r="CF113" s="422">
        <v>10000000000</v>
      </c>
      <c r="CG113" s="275"/>
      <c r="CH113" s="244">
        <v>11</v>
      </c>
      <c r="CJ113">
        <v>10000000000</v>
      </c>
      <c r="CK113" s="244">
        <v>11</v>
      </c>
      <c r="CL113" s="244">
        <v>1</v>
      </c>
      <c r="CM113" s="244" t="s">
        <v>47</v>
      </c>
      <c r="CN113" s="250">
        <v>21</v>
      </c>
      <c r="CO113" s="250"/>
      <c r="CP113" s="250"/>
      <c r="CQ113" s="250"/>
      <c r="CR113">
        <v>20000</v>
      </c>
      <c r="CS113">
        <v>20000</v>
      </c>
      <c r="CT113" s="250">
        <v>5</v>
      </c>
      <c r="CU113" s="253" t="s">
        <v>47</v>
      </c>
      <c r="CV113" s="253" t="s">
        <v>47</v>
      </c>
      <c r="CZ113" s="250"/>
    </row>
    <row r="114" spans="58:104" hidden="1">
      <c r="BF114" s="244" t="s">
        <v>47</v>
      </c>
      <c r="BG114" s="244">
        <v>0</v>
      </c>
      <c r="BH114" s="244">
        <v>0</v>
      </c>
      <c r="BI114" s="244">
        <v>0</v>
      </c>
      <c r="BJ114" s="244">
        <v>0</v>
      </c>
      <c r="BK114" s="244">
        <v>0</v>
      </c>
      <c r="BL114" s="244">
        <v>0</v>
      </c>
      <c r="BM114" s="244">
        <v>0</v>
      </c>
      <c r="BN114" s="254" t="s">
        <v>47</v>
      </c>
      <c r="BO114" s="135">
        <v>0</v>
      </c>
      <c r="BP114" s="255">
        <v>0</v>
      </c>
      <c r="BQ114" s="244">
        <v>0</v>
      </c>
      <c r="BR114" s="244">
        <v>0</v>
      </c>
      <c r="BS114" s="244">
        <v>0</v>
      </c>
      <c r="BT114" s="244">
        <v>0</v>
      </c>
      <c r="BU114" s="248">
        <v>0</v>
      </c>
      <c r="BV114" s="253">
        <v>0</v>
      </c>
      <c r="BW114" s="246">
        <v>22</v>
      </c>
      <c r="BX114" s="244">
        <v>999</v>
      </c>
      <c r="BY114" s="244" t="s">
        <v>47</v>
      </c>
      <c r="BZ114" s="244">
        <v>0</v>
      </c>
      <c r="CA114" s="244">
        <v>0</v>
      </c>
      <c r="CB114" s="244">
        <v>0</v>
      </c>
      <c r="CC114" s="244">
        <v>0</v>
      </c>
      <c r="CD114" s="244">
        <v>0</v>
      </c>
      <c r="CE114" s="244">
        <v>0</v>
      </c>
      <c r="CF114" s="422">
        <v>10000000000</v>
      </c>
      <c r="CG114" s="275"/>
      <c r="CH114" s="244">
        <v>11</v>
      </c>
      <c r="CJ114">
        <v>10000000000</v>
      </c>
      <c r="CK114" s="244">
        <v>11</v>
      </c>
      <c r="CL114" s="244">
        <v>1</v>
      </c>
      <c r="CM114" s="244" t="s">
        <v>47</v>
      </c>
      <c r="CN114" s="250">
        <v>22</v>
      </c>
      <c r="CO114" s="250"/>
      <c r="CP114" s="250"/>
      <c r="CQ114" s="250"/>
      <c r="CR114">
        <v>20000</v>
      </c>
      <c r="CS114">
        <v>20000</v>
      </c>
      <c r="CT114" s="250">
        <v>5</v>
      </c>
      <c r="CU114" s="253" t="s">
        <v>47</v>
      </c>
      <c r="CV114" s="253" t="s">
        <v>47</v>
      </c>
      <c r="CZ114" s="250"/>
    </row>
    <row r="115" spans="58:104" hidden="1">
      <c r="BF115" s="244" t="s">
        <v>47</v>
      </c>
      <c r="BG115" s="244">
        <v>0</v>
      </c>
      <c r="BH115" s="244">
        <v>0</v>
      </c>
      <c r="BI115" s="244">
        <v>0</v>
      </c>
      <c r="BJ115" s="244">
        <v>0</v>
      </c>
      <c r="BK115" s="244">
        <v>0</v>
      </c>
      <c r="BL115" s="244">
        <v>0</v>
      </c>
      <c r="BM115" s="244">
        <v>0</v>
      </c>
      <c r="BN115" s="254" t="s">
        <v>47</v>
      </c>
      <c r="BO115" s="135">
        <v>0</v>
      </c>
      <c r="BP115" s="255">
        <v>0</v>
      </c>
      <c r="BQ115" s="244">
        <v>0</v>
      </c>
      <c r="BR115" s="244">
        <v>0</v>
      </c>
      <c r="BS115" s="244">
        <v>0</v>
      </c>
      <c r="BT115" s="244">
        <v>0</v>
      </c>
      <c r="BU115" s="248">
        <v>0</v>
      </c>
      <c r="BV115" s="253">
        <v>0</v>
      </c>
      <c r="BW115" s="246">
        <v>23</v>
      </c>
      <c r="BX115" s="244">
        <v>999</v>
      </c>
      <c r="BY115" s="244" t="s">
        <v>47</v>
      </c>
      <c r="BZ115" s="244">
        <v>0</v>
      </c>
      <c r="CA115" s="244">
        <v>0</v>
      </c>
      <c r="CB115" s="244">
        <v>0</v>
      </c>
      <c r="CC115" s="244">
        <v>0</v>
      </c>
      <c r="CD115" s="244">
        <v>0</v>
      </c>
      <c r="CE115" s="244">
        <v>0</v>
      </c>
      <c r="CF115" s="422">
        <v>10000000000</v>
      </c>
      <c r="CG115" s="275"/>
      <c r="CH115" s="244">
        <v>11</v>
      </c>
      <c r="CJ115">
        <v>10000000000</v>
      </c>
      <c r="CK115" s="244">
        <v>11</v>
      </c>
      <c r="CL115" s="244">
        <v>1</v>
      </c>
      <c r="CM115" s="244" t="s">
        <v>47</v>
      </c>
      <c r="CN115" s="250">
        <v>23</v>
      </c>
      <c r="CO115" s="250"/>
      <c r="CP115" s="250"/>
      <c r="CQ115" s="250"/>
      <c r="CR115">
        <v>20000</v>
      </c>
      <c r="CS115">
        <v>20000</v>
      </c>
      <c r="CT115" s="250">
        <v>5</v>
      </c>
      <c r="CU115" s="253" t="s">
        <v>47</v>
      </c>
      <c r="CV115" s="253" t="s">
        <v>47</v>
      </c>
      <c r="CZ115" s="250"/>
    </row>
    <row r="116" spans="58:104" hidden="1">
      <c r="BF116" s="244" t="s">
        <v>47</v>
      </c>
      <c r="BG116" s="244">
        <v>0</v>
      </c>
      <c r="BH116" s="244">
        <v>0</v>
      </c>
      <c r="BI116" s="244">
        <v>0</v>
      </c>
      <c r="BJ116" s="244">
        <v>0</v>
      </c>
      <c r="BK116" s="244">
        <v>0</v>
      </c>
      <c r="BL116" s="244">
        <v>0</v>
      </c>
      <c r="BM116" s="244">
        <v>0</v>
      </c>
      <c r="BN116" s="254" t="s">
        <v>47</v>
      </c>
      <c r="BO116" s="135">
        <v>0</v>
      </c>
      <c r="BP116" s="255">
        <v>0</v>
      </c>
      <c r="BQ116" s="244">
        <v>0</v>
      </c>
      <c r="BR116" s="244">
        <v>0</v>
      </c>
      <c r="BS116" s="244">
        <v>0</v>
      </c>
      <c r="BT116" s="244">
        <v>0</v>
      </c>
      <c r="BU116" s="248">
        <v>0</v>
      </c>
      <c r="BV116" s="253">
        <v>0</v>
      </c>
      <c r="BW116" s="246">
        <v>24</v>
      </c>
      <c r="BX116" s="244">
        <v>999</v>
      </c>
      <c r="BY116" s="244" t="s">
        <v>47</v>
      </c>
      <c r="BZ116" s="244">
        <v>0</v>
      </c>
      <c r="CA116" s="244">
        <v>0</v>
      </c>
      <c r="CB116" s="244">
        <v>0</v>
      </c>
      <c r="CC116" s="244">
        <v>0</v>
      </c>
      <c r="CD116" s="244">
        <v>0</v>
      </c>
      <c r="CE116" s="244">
        <v>0</v>
      </c>
      <c r="CF116" s="422">
        <v>10000000000</v>
      </c>
      <c r="CG116" s="275"/>
      <c r="CH116" s="244">
        <v>11</v>
      </c>
      <c r="CJ116">
        <v>10000000000</v>
      </c>
      <c r="CK116" s="244">
        <v>11</v>
      </c>
      <c r="CL116" s="244">
        <v>1</v>
      </c>
      <c r="CM116" s="244" t="s">
        <v>47</v>
      </c>
      <c r="CN116" s="250">
        <v>24</v>
      </c>
      <c r="CO116" s="250"/>
      <c r="CP116" s="250"/>
      <c r="CQ116" s="250"/>
      <c r="CR116">
        <v>20000</v>
      </c>
      <c r="CS116">
        <v>20000</v>
      </c>
      <c r="CT116" s="250">
        <v>5</v>
      </c>
      <c r="CU116" s="253" t="s">
        <v>47</v>
      </c>
      <c r="CV116" s="253" t="s">
        <v>47</v>
      </c>
      <c r="CZ116" s="250"/>
    </row>
    <row r="117" spans="58:104" hidden="1">
      <c r="BF117" s="244" t="s">
        <v>47</v>
      </c>
      <c r="BG117" s="244">
        <v>0</v>
      </c>
      <c r="BH117" s="244">
        <v>0</v>
      </c>
      <c r="BI117" s="244">
        <v>0</v>
      </c>
      <c r="BJ117" s="244">
        <v>0</v>
      </c>
      <c r="BK117" s="244">
        <v>0</v>
      </c>
      <c r="BL117" s="244">
        <v>0</v>
      </c>
      <c r="BM117" s="244">
        <v>0</v>
      </c>
      <c r="BN117" s="254" t="s">
        <v>47</v>
      </c>
      <c r="BO117" s="135">
        <v>0</v>
      </c>
      <c r="BP117" s="255">
        <v>0</v>
      </c>
      <c r="BQ117" s="244">
        <v>0</v>
      </c>
      <c r="BR117" s="244">
        <v>0</v>
      </c>
      <c r="BS117" s="244">
        <v>0</v>
      </c>
      <c r="BT117" s="244">
        <v>0</v>
      </c>
      <c r="BU117" s="248">
        <v>0</v>
      </c>
      <c r="BV117" s="253">
        <v>0</v>
      </c>
      <c r="BW117" s="246">
        <v>25</v>
      </c>
      <c r="BX117" s="244">
        <v>999</v>
      </c>
      <c r="BY117" s="244" t="s">
        <v>47</v>
      </c>
      <c r="BZ117" s="244">
        <v>0</v>
      </c>
      <c r="CA117" s="244">
        <v>0</v>
      </c>
      <c r="CB117" s="244">
        <v>0</v>
      </c>
      <c r="CC117" s="244">
        <v>0</v>
      </c>
      <c r="CD117" s="244">
        <v>0</v>
      </c>
      <c r="CE117" s="244">
        <v>0</v>
      </c>
      <c r="CF117" s="422">
        <v>10000000000</v>
      </c>
      <c r="CG117" s="275"/>
      <c r="CH117" s="244">
        <v>11</v>
      </c>
      <c r="CJ117">
        <v>10000000000</v>
      </c>
      <c r="CK117" s="244">
        <v>11</v>
      </c>
      <c r="CL117" s="244">
        <v>1</v>
      </c>
      <c r="CM117" s="244" t="s">
        <v>47</v>
      </c>
      <c r="CN117" s="250">
        <v>25</v>
      </c>
      <c r="CO117" s="250"/>
      <c r="CP117" s="250"/>
      <c r="CQ117" s="250"/>
      <c r="CR117">
        <v>20000</v>
      </c>
      <c r="CS117">
        <v>20000</v>
      </c>
      <c r="CT117" s="250">
        <v>5</v>
      </c>
      <c r="CU117" s="253" t="s">
        <v>47</v>
      </c>
      <c r="CV117" s="253" t="s">
        <v>47</v>
      </c>
      <c r="CZ117" s="250"/>
    </row>
    <row r="118" spans="58:104" hidden="1">
      <c r="BF118" s="244" t="s">
        <v>47</v>
      </c>
      <c r="BG118" s="244">
        <v>0</v>
      </c>
      <c r="BH118" s="244">
        <v>0</v>
      </c>
      <c r="BI118" s="244">
        <v>0</v>
      </c>
      <c r="BJ118" s="244">
        <v>0</v>
      </c>
      <c r="BK118" s="244">
        <v>0</v>
      </c>
      <c r="BL118" s="244">
        <v>0</v>
      </c>
      <c r="BM118" s="244">
        <v>0</v>
      </c>
      <c r="BN118" s="254" t="s">
        <v>47</v>
      </c>
      <c r="BO118" s="135">
        <v>0</v>
      </c>
      <c r="BP118" s="255">
        <v>0</v>
      </c>
      <c r="BQ118" s="244">
        <v>0</v>
      </c>
      <c r="BR118" s="244">
        <v>0</v>
      </c>
      <c r="BS118" s="244">
        <v>0</v>
      </c>
      <c r="BT118" s="244">
        <v>0</v>
      </c>
      <c r="BU118" s="248">
        <v>0</v>
      </c>
      <c r="BV118" s="253">
        <v>0</v>
      </c>
      <c r="BW118" s="246">
        <v>26</v>
      </c>
      <c r="BX118" s="244">
        <v>999</v>
      </c>
      <c r="BY118" s="244" t="s">
        <v>47</v>
      </c>
      <c r="BZ118" s="244">
        <v>0</v>
      </c>
      <c r="CA118" s="244">
        <v>0</v>
      </c>
      <c r="CB118" s="244">
        <v>0</v>
      </c>
      <c r="CC118" s="244">
        <v>0</v>
      </c>
      <c r="CD118" s="244">
        <v>0</v>
      </c>
      <c r="CE118" s="244">
        <v>0</v>
      </c>
      <c r="CF118" s="422">
        <v>10000000000</v>
      </c>
      <c r="CG118" s="275"/>
      <c r="CH118" s="244">
        <v>11</v>
      </c>
      <c r="CJ118">
        <v>10000000000</v>
      </c>
      <c r="CK118" s="244">
        <v>11</v>
      </c>
      <c r="CL118" s="244">
        <v>1</v>
      </c>
      <c r="CM118" s="244" t="s">
        <v>47</v>
      </c>
      <c r="CN118" s="250">
        <v>26</v>
      </c>
      <c r="CO118" s="250"/>
      <c r="CP118" s="250"/>
      <c r="CQ118" s="250"/>
      <c r="CR118">
        <v>20000</v>
      </c>
      <c r="CS118">
        <v>20000</v>
      </c>
      <c r="CT118" s="250">
        <v>5</v>
      </c>
      <c r="CU118" s="253" t="s">
        <v>47</v>
      </c>
      <c r="CV118" s="253" t="s">
        <v>47</v>
      </c>
      <c r="CZ118" s="250"/>
    </row>
    <row r="119" spans="58:104" hidden="1">
      <c r="BF119" s="244" t="s">
        <v>47</v>
      </c>
      <c r="BG119" s="244">
        <v>0</v>
      </c>
      <c r="BH119" s="244">
        <v>0</v>
      </c>
      <c r="BI119" s="244">
        <v>0</v>
      </c>
      <c r="BJ119" s="244">
        <v>0</v>
      </c>
      <c r="BK119" s="244">
        <v>0</v>
      </c>
      <c r="BL119" s="244">
        <v>0</v>
      </c>
      <c r="BM119" s="244">
        <v>0</v>
      </c>
      <c r="BN119" s="254" t="s">
        <v>47</v>
      </c>
      <c r="BO119" s="135">
        <v>0</v>
      </c>
      <c r="BP119" s="255">
        <v>0</v>
      </c>
      <c r="BQ119" s="244">
        <v>0</v>
      </c>
      <c r="BR119" s="244">
        <v>0</v>
      </c>
      <c r="BS119" s="244">
        <v>0</v>
      </c>
      <c r="BT119" s="244">
        <v>0</v>
      </c>
      <c r="BU119" s="248">
        <v>0</v>
      </c>
      <c r="BV119" s="253">
        <v>0</v>
      </c>
      <c r="BW119" s="246">
        <v>27</v>
      </c>
      <c r="BX119" s="244">
        <v>999</v>
      </c>
      <c r="BY119" s="244" t="s">
        <v>47</v>
      </c>
      <c r="BZ119" s="244">
        <v>0</v>
      </c>
      <c r="CA119" s="244">
        <v>0</v>
      </c>
      <c r="CB119" s="244">
        <v>0</v>
      </c>
      <c r="CC119" s="244">
        <v>0</v>
      </c>
      <c r="CD119" s="244">
        <v>0</v>
      </c>
      <c r="CE119" s="244">
        <v>0</v>
      </c>
      <c r="CF119" s="422">
        <v>10000000000</v>
      </c>
      <c r="CG119" s="275"/>
      <c r="CH119" s="244">
        <v>11</v>
      </c>
      <c r="CJ119">
        <v>10000000000</v>
      </c>
      <c r="CK119" s="244">
        <v>11</v>
      </c>
      <c r="CL119" s="244">
        <v>1</v>
      </c>
      <c r="CM119" s="244" t="s">
        <v>47</v>
      </c>
      <c r="CN119" s="250">
        <v>27</v>
      </c>
      <c r="CO119" s="250"/>
      <c r="CP119" s="250"/>
      <c r="CQ119" s="250"/>
      <c r="CR119">
        <v>20000</v>
      </c>
      <c r="CS119">
        <v>20000</v>
      </c>
      <c r="CT119" s="250">
        <v>5</v>
      </c>
      <c r="CU119" s="253" t="s">
        <v>47</v>
      </c>
      <c r="CV119" s="253" t="s">
        <v>47</v>
      </c>
      <c r="CZ119" s="250"/>
    </row>
    <row r="120" spans="58:104" hidden="1">
      <c r="BF120" s="244" t="s">
        <v>47</v>
      </c>
      <c r="BG120" s="244">
        <v>0</v>
      </c>
      <c r="BH120" s="244">
        <v>0</v>
      </c>
      <c r="BI120" s="244">
        <v>0</v>
      </c>
      <c r="BJ120" s="244">
        <v>0</v>
      </c>
      <c r="BK120" s="244">
        <v>0</v>
      </c>
      <c r="BL120" s="244">
        <v>0</v>
      </c>
      <c r="BM120" s="244">
        <v>0</v>
      </c>
      <c r="BN120" s="254" t="s">
        <v>47</v>
      </c>
      <c r="BO120" s="135">
        <v>0</v>
      </c>
      <c r="BP120" s="255">
        <v>0</v>
      </c>
      <c r="BQ120" s="244">
        <v>0</v>
      </c>
      <c r="BR120" s="244">
        <v>0</v>
      </c>
      <c r="BS120" s="244">
        <v>0</v>
      </c>
      <c r="BT120" s="244">
        <v>0</v>
      </c>
      <c r="BU120" s="248">
        <v>0</v>
      </c>
      <c r="BV120" s="253">
        <v>0</v>
      </c>
      <c r="BW120" s="246">
        <v>28</v>
      </c>
      <c r="BX120" s="244">
        <v>999</v>
      </c>
      <c r="BY120" s="244" t="s">
        <v>47</v>
      </c>
      <c r="BZ120" s="244">
        <v>0</v>
      </c>
      <c r="CA120" s="244">
        <v>0</v>
      </c>
      <c r="CB120" s="244">
        <v>0</v>
      </c>
      <c r="CC120" s="244">
        <v>0</v>
      </c>
      <c r="CD120" s="244">
        <v>0</v>
      </c>
      <c r="CE120" s="244">
        <v>0</v>
      </c>
      <c r="CF120" s="422">
        <v>10000000000</v>
      </c>
      <c r="CG120" s="275"/>
      <c r="CH120" s="244">
        <v>11</v>
      </c>
      <c r="CJ120">
        <v>10000000000</v>
      </c>
      <c r="CK120" s="244">
        <v>11</v>
      </c>
      <c r="CL120" s="244">
        <v>1</v>
      </c>
      <c r="CM120" s="244" t="s">
        <v>47</v>
      </c>
      <c r="CN120" s="250">
        <v>28</v>
      </c>
      <c r="CO120" s="250"/>
      <c r="CP120" s="250"/>
      <c r="CQ120" s="250"/>
      <c r="CR120">
        <v>20000</v>
      </c>
      <c r="CS120">
        <v>20000</v>
      </c>
      <c r="CT120" s="250">
        <v>5</v>
      </c>
      <c r="CU120" s="253" t="s">
        <v>47</v>
      </c>
      <c r="CV120" s="253" t="s">
        <v>47</v>
      </c>
      <c r="CZ120" s="250"/>
    </row>
    <row r="121" spans="58:104" hidden="1">
      <c r="BF121" s="244" t="s">
        <v>47</v>
      </c>
      <c r="BG121" s="244">
        <v>0</v>
      </c>
      <c r="BH121" s="244">
        <v>0</v>
      </c>
      <c r="BI121" s="244">
        <v>0</v>
      </c>
      <c r="BJ121" s="244">
        <v>0</v>
      </c>
      <c r="BK121" s="244">
        <v>0</v>
      </c>
      <c r="BL121" s="244">
        <v>0</v>
      </c>
      <c r="BM121" s="244">
        <v>0</v>
      </c>
      <c r="BN121" s="254" t="s">
        <v>47</v>
      </c>
      <c r="BO121" s="135">
        <v>0</v>
      </c>
      <c r="BP121" s="255">
        <v>0</v>
      </c>
      <c r="BQ121" s="244">
        <v>0</v>
      </c>
      <c r="BR121" s="244">
        <v>0</v>
      </c>
      <c r="BS121" s="244">
        <v>0</v>
      </c>
      <c r="BT121" s="244">
        <v>0</v>
      </c>
      <c r="BU121" s="248">
        <v>0</v>
      </c>
      <c r="BV121" s="253">
        <v>0</v>
      </c>
      <c r="BW121" s="246">
        <v>29</v>
      </c>
      <c r="BX121" s="244">
        <v>999</v>
      </c>
      <c r="BY121" s="244" t="s">
        <v>47</v>
      </c>
      <c r="BZ121" s="244">
        <v>0</v>
      </c>
      <c r="CA121" s="244">
        <v>0</v>
      </c>
      <c r="CB121" s="244">
        <v>0</v>
      </c>
      <c r="CC121" s="244">
        <v>0</v>
      </c>
      <c r="CD121" s="244">
        <v>0</v>
      </c>
      <c r="CE121" s="244">
        <v>0</v>
      </c>
      <c r="CF121" s="422">
        <v>10000000000</v>
      </c>
      <c r="CG121" s="275"/>
      <c r="CH121" s="244">
        <v>11</v>
      </c>
      <c r="CJ121">
        <v>10000000000</v>
      </c>
      <c r="CK121" s="244">
        <v>11</v>
      </c>
      <c r="CL121" s="244">
        <v>1</v>
      </c>
      <c r="CM121" s="244" t="s">
        <v>47</v>
      </c>
      <c r="CN121" s="250">
        <v>29</v>
      </c>
      <c r="CO121" s="250"/>
      <c r="CP121" s="250"/>
      <c r="CQ121" s="250"/>
      <c r="CR121">
        <v>20000</v>
      </c>
      <c r="CS121">
        <v>20000</v>
      </c>
      <c r="CT121" s="250">
        <v>5</v>
      </c>
      <c r="CU121" s="253" t="s">
        <v>47</v>
      </c>
      <c r="CV121" s="253" t="s">
        <v>47</v>
      </c>
      <c r="CZ121" s="250"/>
    </row>
    <row r="122" spans="58:104" hidden="1">
      <c r="BF122" s="244" t="s">
        <v>47</v>
      </c>
      <c r="BG122" s="244">
        <v>0</v>
      </c>
      <c r="BH122" s="244">
        <v>0</v>
      </c>
      <c r="BI122" s="244">
        <v>0</v>
      </c>
      <c r="BJ122" s="244">
        <v>0</v>
      </c>
      <c r="BK122" s="244">
        <v>0</v>
      </c>
      <c r="BL122" s="244">
        <v>0</v>
      </c>
      <c r="BM122" s="244">
        <v>0</v>
      </c>
      <c r="BN122" s="254" t="s">
        <v>47</v>
      </c>
      <c r="BO122" s="135">
        <v>0</v>
      </c>
      <c r="BP122" s="255">
        <v>0</v>
      </c>
      <c r="BQ122" s="244">
        <v>0</v>
      </c>
      <c r="BR122" s="244">
        <v>0</v>
      </c>
      <c r="BS122" s="244">
        <v>0</v>
      </c>
      <c r="BT122" s="244">
        <v>0</v>
      </c>
      <c r="BU122" s="248">
        <v>0</v>
      </c>
      <c r="BV122" s="253">
        <v>0</v>
      </c>
      <c r="BW122" s="246">
        <v>30</v>
      </c>
      <c r="BX122" s="244">
        <v>999</v>
      </c>
      <c r="BY122" s="244" t="s">
        <v>47</v>
      </c>
      <c r="BZ122" s="244">
        <v>0</v>
      </c>
      <c r="CA122" s="244">
        <v>0</v>
      </c>
      <c r="CB122" s="244">
        <v>0</v>
      </c>
      <c r="CC122" s="244">
        <v>0</v>
      </c>
      <c r="CD122" s="244">
        <v>0</v>
      </c>
      <c r="CE122" s="244">
        <v>0</v>
      </c>
      <c r="CF122" s="422">
        <v>10000000000</v>
      </c>
      <c r="CG122" s="275"/>
      <c r="CH122" s="244">
        <v>11</v>
      </c>
      <c r="CJ122">
        <v>10000000000</v>
      </c>
      <c r="CK122" s="244">
        <v>11</v>
      </c>
      <c r="CL122" s="244">
        <v>1</v>
      </c>
      <c r="CM122" s="244" t="s">
        <v>47</v>
      </c>
      <c r="CN122" s="250">
        <v>30</v>
      </c>
      <c r="CO122" s="250"/>
      <c r="CP122" s="250"/>
      <c r="CQ122" s="250"/>
      <c r="CR122">
        <v>20000</v>
      </c>
      <c r="CS122">
        <v>20000</v>
      </c>
      <c r="CT122" s="250">
        <v>5</v>
      </c>
      <c r="CU122" s="253" t="s">
        <v>47</v>
      </c>
      <c r="CV122" s="253" t="s">
        <v>47</v>
      </c>
      <c r="CZ122" s="250"/>
    </row>
    <row r="123" spans="58:104" hidden="1">
      <c r="BF123" s="244" t="s">
        <v>47</v>
      </c>
      <c r="BG123" s="244">
        <v>0</v>
      </c>
      <c r="BH123" s="244">
        <v>0</v>
      </c>
      <c r="BI123" s="244">
        <v>0</v>
      </c>
      <c r="BJ123" s="244">
        <v>0</v>
      </c>
      <c r="BK123" s="244">
        <v>0</v>
      </c>
      <c r="BL123" s="244">
        <v>0</v>
      </c>
      <c r="BM123" s="244">
        <v>0</v>
      </c>
      <c r="BN123" s="254" t="s">
        <v>47</v>
      </c>
      <c r="BO123" s="135">
        <v>0</v>
      </c>
      <c r="BP123" s="255">
        <v>0</v>
      </c>
      <c r="BQ123" s="244">
        <v>0</v>
      </c>
      <c r="BR123" s="244">
        <v>0</v>
      </c>
      <c r="BS123" s="244">
        <v>0</v>
      </c>
      <c r="BT123" s="244">
        <v>0</v>
      </c>
      <c r="BU123" s="248">
        <v>0</v>
      </c>
      <c r="BV123" s="253">
        <v>0</v>
      </c>
      <c r="BW123" s="246">
        <v>31</v>
      </c>
      <c r="BX123" s="244">
        <v>999</v>
      </c>
      <c r="BY123" s="244" t="s">
        <v>47</v>
      </c>
      <c r="BZ123" s="244">
        <v>0</v>
      </c>
      <c r="CA123" s="244">
        <v>0</v>
      </c>
      <c r="CB123" s="244">
        <v>0</v>
      </c>
      <c r="CC123" s="244">
        <v>0</v>
      </c>
      <c r="CD123" s="244">
        <v>0</v>
      </c>
      <c r="CE123" s="244">
        <v>0</v>
      </c>
      <c r="CF123" s="422">
        <v>10000000000</v>
      </c>
      <c r="CG123" s="275"/>
      <c r="CH123" s="244">
        <v>11</v>
      </c>
      <c r="CJ123">
        <v>10000000000</v>
      </c>
      <c r="CK123" s="244">
        <v>11</v>
      </c>
      <c r="CL123" s="244">
        <v>1</v>
      </c>
      <c r="CM123" s="244" t="s">
        <v>47</v>
      </c>
      <c r="CN123" s="250">
        <v>31</v>
      </c>
      <c r="CO123" s="250"/>
      <c r="CP123" s="250"/>
      <c r="CQ123" s="250"/>
      <c r="CR123">
        <v>20000</v>
      </c>
      <c r="CS123">
        <v>20000</v>
      </c>
      <c r="CT123" s="250">
        <v>5</v>
      </c>
      <c r="CU123" s="253" t="s">
        <v>47</v>
      </c>
      <c r="CV123" s="253" t="s">
        <v>47</v>
      </c>
      <c r="CZ123" s="250"/>
    </row>
    <row r="124" spans="58:104" hidden="1">
      <c r="BF124" s="244" t="s">
        <v>47</v>
      </c>
      <c r="BG124" s="244">
        <v>0</v>
      </c>
      <c r="BH124" s="244">
        <v>0</v>
      </c>
      <c r="BI124" s="244">
        <v>0</v>
      </c>
      <c r="BJ124" s="244">
        <v>0</v>
      </c>
      <c r="BK124" s="244">
        <v>0</v>
      </c>
      <c r="BL124" s="244">
        <v>0</v>
      </c>
      <c r="BM124" s="244">
        <v>0</v>
      </c>
      <c r="BN124" s="254" t="s">
        <v>47</v>
      </c>
      <c r="BO124" s="135">
        <v>0</v>
      </c>
      <c r="BP124" s="255">
        <v>0</v>
      </c>
      <c r="BQ124" s="244">
        <v>0</v>
      </c>
      <c r="BR124" s="244">
        <v>0</v>
      </c>
      <c r="BS124" s="244">
        <v>0</v>
      </c>
      <c r="BT124" s="244">
        <v>0</v>
      </c>
      <c r="BU124" s="248">
        <v>0</v>
      </c>
      <c r="BV124" s="253">
        <v>0</v>
      </c>
      <c r="BW124" s="246">
        <v>32</v>
      </c>
      <c r="BX124" s="244">
        <v>999</v>
      </c>
      <c r="BY124" s="244" t="s">
        <v>47</v>
      </c>
      <c r="BZ124" s="244">
        <v>0</v>
      </c>
      <c r="CA124" s="244">
        <v>0</v>
      </c>
      <c r="CB124" s="244">
        <v>0</v>
      </c>
      <c r="CC124" s="244">
        <v>0</v>
      </c>
      <c r="CD124" s="244">
        <v>0</v>
      </c>
      <c r="CE124" s="244">
        <v>0</v>
      </c>
      <c r="CF124" s="422">
        <v>10000000000</v>
      </c>
      <c r="CG124" s="275"/>
      <c r="CH124" s="244">
        <v>11</v>
      </c>
      <c r="CJ124">
        <v>10000000000</v>
      </c>
      <c r="CK124" s="244">
        <v>11</v>
      </c>
      <c r="CL124" s="244">
        <v>1</v>
      </c>
      <c r="CM124" s="244" t="s">
        <v>47</v>
      </c>
      <c r="CN124" s="250">
        <v>32</v>
      </c>
      <c r="CO124" s="250"/>
      <c r="CP124" s="250"/>
      <c r="CQ124" s="250"/>
      <c r="CR124">
        <v>20000</v>
      </c>
      <c r="CS124">
        <v>20000</v>
      </c>
      <c r="CT124" s="250">
        <v>5</v>
      </c>
      <c r="CU124" s="253" t="s">
        <v>47</v>
      </c>
      <c r="CV124" s="253" t="s">
        <v>47</v>
      </c>
      <c r="CZ124" s="250"/>
    </row>
    <row r="125" spans="58:104" hidden="1"/>
    <row r="126" spans="58:104" hidden="1"/>
    <row r="127" spans="58:104" hidden="1"/>
    <row r="128" spans="58:104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1">
    <mergeCell ref="CF123:CG123"/>
    <mergeCell ref="CF124:CG124"/>
    <mergeCell ref="CF114:CG114"/>
    <mergeCell ref="CF115:CG115"/>
    <mergeCell ref="CF116:CG116"/>
    <mergeCell ref="CF117:CG117"/>
    <mergeCell ref="CF118:CG118"/>
    <mergeCell ref="CF119:CG119"/>
    <mergeCell ref="CF120:CG120"/>
    <mergeCell ref="CF121:CG121"/>
    <mergeCell ref="CF122:CG122"/>
    <mergeCell ref="CF105:CG105"/>
    <mergeCell ref="CF106:CG106"/>
    <mergeCell ref="CF107:CG107"/>
    <mergeCell ref="CF108:CG108"/>
    <mergeCell ref="CF109:CG109"/>
    <mergeCell ref="CF110:CG110"/>
    <mergeCell ref="CF111:CG111"/>
    <mergeCell ref="CF112:CG112"/>
    <mergeCell ref="CF113:CG113"/>
    <mergeCell ref="CF96:CG96"/>
    <mergeCell ref="CF97:CG97"/>
    <mergeCell ref="CF98:CG98"/>
    <mergeCell ref="CF99:CG99"/>
    <mergeCell ref="CF100:CG100"/>
    <mergeCell ref="CF101:CG101"/>
    <mergeCell ref="CF102:CG102"/>
    <mergeCell ref="CF103:CG103"/>
    <mergeCell ref="CF104:CG104"/>
    <mergeCell ref="CF94:CG94"/>
    <mergeCell ref="CF95:CG95"/>
    <mergeCell ref="BN88:BN92"/>
    <mergeCell ref="BP88:BP92"/>
    <mergeCell ref="BQ88:BQ92"/>
    <mergeCell ref="BR88:BR92"/>
    <mergeCell ref="BS88:BS92"/>
    <mergeCell ref="BT88:BT92"/>
    <mergeCell ref="BN87:BT87"/>
    <mergeCell ref="BW87:CD87"/>
    <mergeCell ref="BO88:BO92"/>
    <mergeCell ref="BV88:BV92"/>
    <mergeCell ref="HG88:HG92"/>
    <mergeCell ref="HH88:HH92"/>
    <mergeCell ref="CF93:CG93"/>
    <mergeCell ref="CF92:CG92"/>
    <mergeCell ref="BU88:BU92"/>
    <mergeCell ref="BM88:BM92"/>
    <mergeCell ref="HI88:HI92"/>
    <mergeCell ref="BY88:BY92"/>
    <mergeCell ref="BZ88:BZ92"/>
    <mergeCell ref="CA88:CA92"/>
    <mergeCell ref="CB88:CB92"/>
    <mergeCell ref="CC88:CC92"/>
    <mergeCell ref="CD88:CD92"/>
    <mergeCell ref="CE88:CE92"/>
    <mergeCell ref="CX91:CY91"/>
    <mergeCell ref="DB88:DD88"/>
    <mergeCell ref="HC88:HC92"/>
    <mergeCell ref="HD88:HD92"/>
    <mergeCell ref="HE88:HE92"/>
    <mergeCell ref="HF88:HF92"/>
    <mergeCell ref="BL88:BL92"/>
    <mergeCell ref="BK88:BK92"/>
    <mergeCell ref="BJ88:BJ92"/>
    <mergeCell ref="BI88:BI92"/>
    <mergeCell ref="BH88:BH92"/>
    <mergeCell ref="BG88:BG92"/>
    <mergeCell ref="BF88:BF92"/>
    <mergeCell ref="V87:BL87"/>
    <mergeCell ref="BG75:BG79"/>
    <mergeCell ref="BH75:BH79"/>
    <mergeCell ref="BI75:BI79"/>
    <mergeCell ref="BJ75:BJ79"/>
    <mergeCell ref="BK75:BK79"/>
    <mergeCell ref="BG74:BK74"/>
    <mergeCell ref="BF75:BF79"/>
    <mergeCell ref="BL75:BL79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H14:H15"/>
    <mergeCell ref="K14:K15"/>
    <mergeCell ref="U12:U13"/>
    <mergeCell ref="U14:U15"/>
    <mergeCell ref="U22:U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CX84:CY84"/>
    <mergeCell ref="CX85:CY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4" customWidth="1"/>
    <col min="2" max="2" width="7.140625" style="84" customWidth="1"/>
    <col min="3" max="3" width="9.140625" style="84" customWidth="1"/>
    <col min="4" max="4" width="10" style="84" customWidth="1"/>
    <col min="5" max="5" width="9.140625" style="84"/>
    <col min="6" max="6" width="10.7109375" style="84" customWidth="1"/>
    <col min="7" max="7" width="4.140625" style="84" customWidth="1"/>
    <col min="8" max="8" width="9.140625" style="84"/>
    <col min="9" max="9" width="11.42578125" style="84" bestFit="1" customWidth="1"/>
    <col min="10" max="10" width="9.140625" style="84"/>
    <col min="11" max="11" width="10.7109375" style="84" customWidth="1"/>
  </cols>
  <sheetData>
    <row r="1" spans="1:19" ht="45">
      <c r="B1" s="427" t="str">
        <f>[1]List1!$A$274</f>
        <v>Informační tabule</v>
      </c>
      <c r="C1" s="427"/>
      <c r="D1" s="427"/>
      <c r="E1" s="427"/>
      <c r="F1" s="427"/>
      <c r="G1" s="427"/>
      <c r="H1" s="427"/>
      <c r="I1" s="427"/>
      <c r="J1" s="427"/>
      <c r="K1" s="427"/>
    </row>
    <row r="3" spans="1:19" ht="15.75">
      <c r="B3" s="428" t="e">
        <f>#REF!</f>
        <v>#REF!</v>
      </c>
      <c r="C3" s="428"/>
      <c r="D3" s="428"/>
      <c r="E3" s="428"/>
      <c r="F3" s="232" t="e">
        <f>#REF!</f>
        <v>#REF!</v>
      </c>
      <c r="G3" s="232"/>
      <c r="H3" s="233"/>
      <c r="I3" s="234" t="e">
        <f>#REF!</f>
        <v>#REF!</v>
      </c>
      <c r="J3" s="263" t="e">
        <f>#REF!</f>
        <v>#REF!</v>
      </c>
      <c r="P3" t="e">
        <f>B5</f>
        <v>#REF!</v>
      </c>
    </row>
    <row r="4" spans="1:19" ht="15.75">
      <c r="B4" s="263"/>
      <c r="C4" s="263"/>
      <c r="D4" s="263"/>
      <c r="E4" s="263"/>
      <c r="F4" s="232"/>
      <c r="G4" s="232"/>
      <c r="H4" s="233"/>
      <c r="I4" s="234"/>
      <c r="J4" s="263"/>
    </row>
    <row r="5" spans="1:19" ht="15.75">
      <c r="A5" s="269" t="e">
        <f>#REF!</f>
        <v>#REF!</v>
      </c>
      <c r="B5" s="263" t="e">
        <f>CONCATENATE((J3*10000+A5)," ",#REF!," kolo ",#REF!," ",#REF!)</f>
        <v>#REF!</v>
      </c>
      <c r="C5" s="263"/>
      <c r="D5" s="263"/>
      <c r="E5" s="263"/>
      <c r="F5" s="232"/>
      <c r="G5" s="232"/>
      <c r="H5" s="233" t="e">
        <f>CONCATENATE(#REF!)</f>
        <v>#REF!</v>
      </c>
      <c r="I5" s="234"/>
      <c r="J5" s="263" t="e">
        <f>CONCATENATE(#REF!)</f>
        <v>#REF!</v>
      </c>
      <c r="Q5" s="267"/>
      <c r="R5" s="264"/>
      <c r="S5" s="265"/>
    </row>
    <row r="7" spans="1:19" ht="25.5">
      <c r="A7" s="73" t="e">
        <f>#REF!</f>
        <v>#REF!</v>
      </c>
      <c r="B7" s="84" t="e">
        <f>#REF!</f>
        <v>#REF!</v>
      </c>
      <c r="C7" s="275" t="e">
        <f>#REF!</f>
        <v>#REF!</v>
      </c>
      <c r="D7" s="275"/>
      <c r="E7" s="275"/>
      <c r="F7" s="275"/>
      <c r="H7" s="275" t="e">
        <f>#REF!</f>
        <v>#REF!</v>
      </c>
      <c r="I7" s="275"/>
      <c r="J7" s="275"/>
      <c r="K7" s="275"/>
      <c r="Q7" s="266"/>
    </row>
    <row r="8" spans="1:19">
      <c r="A8" s="73"/>
      <c r="C8" s="260"/>
      <c r="D8" s="260"/>
      <c r="E8" s="260"/>
      <c r="F8" s="260"/>
      <c r="H8" s="260"/>
      <c r="I8" s="260"/>
      <c r="J8" s="260"/>
      <c r="K8" s="260"/>
    </row>
    <row r="9" spans="1:19" ht="15.75" customHeight="1">
      <c r="A9" s="260" t="e">
        <f>IF(#REF!="x",#REF!,(#REF!))</f>
        <v>#REF!</v>
      </c>
      <c r="B9" s="260" t="e">
        <f>IF(A9="","",(#REF!))</f>
        <v>#REF!</v>
      </c>
      <c r="C9" s="429" t="e">
        <f>IF(#REF!="x",'Tabulka finále'!A32,((IF(A9="",$O$7,(#REF!)))))</f>
        <v>#REF!</v>
      </c>
      <c r="D9" s="429"/>
      <c r="E9" s="429"/>
      <c r="F9" s="262" t="e">
        <f>IF(#REF!="x","",IF(A9="",$O$7,(#REF!)))</f>
        <v>#REF!</v>
      </c>
      <c r="G9" s="262"/>
      <c r="H9" s="429" t="e">
        <f>IF(#REF!="x","",IF(A9="",$O$7,(#REF!)))</f>
        <v>#REF!</v>
      </c>
      <c r="I9" s="429"/>
      <c r="J9" s="429"/>
      <c r="K9" s="262" t="e">
        <f>IF(#REF!="x","",IF(A9="",$O$7,(#REF!)))</f>
        <v>#REF!</v>
      </c>
    </row>
    <row r="10" spans="1:19" ht="15.75" customHeight="1">
      <c r="A10" s="260" t="e">
        <f>#REF!</f>
        <v>#REF!</v>
      </c>
      <c r="B10" s="260" t="e">
        <f>IF(A10="","",(#REF!))</f>
        <v>#REF!</v>
      </c>
      <c r="C10" s="429" t="e">
        <f>IF('Tabulka finále'!Q42="","",(IF('Tabulka finále'!Q32="","",(IF(#REF!="x",'Tabulka finále'!A36,IF(A10="",$O$7,(#REF!)))))))</f>
        <v>#REF!</v>
      </c>
      <c r="D10" s="429"/>
      <c r="E10" s="429"/>
      <c r="F10" s="262" t="e">
        <f>IF('Tabulka finále'!Q42="","",(IF('Tabulka finále'!Q32="","",(IF(#REF!="x",'Tabulka finále'!B36,IF(A10="",$O$7,(#REF!)))))))</f>
        <v>#REF!</v>
      </c>
      <c r="G10" s="262"/>
      <c r="H10" s="429" t="e">
        <f>IF('Tabulka finále'!Q42="","",(IF('Tabulka finále'!Q32="","",(IF(#REF!="x",'Tabulka finále'!A38,IF(A10="",$O$7,(#REF!)))))))</f>
        <v>#REF!</v>
      </c>
      <c r="I10" s="429"/>
      <c r="J10" s="429"/>
      <c r="K10" s="262" t="e">
        <f>IF('Tabulka finále'!Q42="","",(IF('Tabulka finále'!Q32="","",(IF(#REF!="x",'Tabulka finále'!B38,IF(A10="",$O$7,(#REF!)))))))</f>
        <v>#REF!</v>
      </c>
    </row>
    <row r="11" spans="1:19" ht="15.75" customHeight="1">
      <c r="A11" s="260" t="e">
        <f>#REF!</f>
        <v>#REF!</v>
      </c>
      <c r="B11" s="260" t="e">
        <f>IF(A11="","",(#REF!))</f>
        <v>#REF!</v>
      </c>
      <c r="C11" s="429" t="e">
        <f>IF(A11="",$O$7,(#REF!))</f>
        <v>#REF!</v>
      </c>
      <c r="D11" s="429"/>
      <c r="E11" s="429"/>
      <c r="F11" s="262" t="e">
        <f>IF(A11="",$O$7,(#REF!))</f>
        <v>#REF!</v>
      </c>
      <c r="G11" s="262"/>
      <c r="H11" s="429" t="e">
        <f>IF(A11="",$O$7,(#REF!))</f>
        <v>#REF!</v>
      </c>
      <c r="I11" s="429"/>
      <c r="J11" s="429"/>
      <c r="K11" s="262" t="e">
        <f>IF(A11="",$O$7,(#REF!))</f>
        <v>#REF!</v>
      </c>
    </row>
    <row r="12" spans="1:19" ht="15.75" customHeight="1">
      <c r="A12" s="260" t="e">
        <f>IF(#REF!="x",(#REF!+1),(#REF!))</f>
        <v>#REF!</v>
      </c>
      <c r="B12" s="260" t="e">
        <f>IF(A12="","",(#REF!))</f>
        <v>#REF!</v>
      </c>
      <c r="C12" s="429" t="e">
        <f>IF(#REF!="x",'Tabulka finále'!A42,(IF(A12="",$O$7,(#REF!))))</f>
        <v>#REF!</v>
      </c>
      <c r="D12" s="429"/>
      <c r="E12" s="429"/>
      <c r="F12" s="262" t="e">
        <f>IF(#REF!="x","",IF(A12="",$O$7,(#REF!)))</f>
        <v>#REF!</v>
      </c>
      <c r="G12" s="262"/>
      <c r="H12" s="429" t="e">
        <f>IF(#REF!="x","",IF(A12="",$O$7,(#REF!)))</f>
        <v>#REF!</v>
      </c>
      <c r="I12" s="429"/>
      <c r="J12" s="429"/>
      <c r="K12" s="262" t="e">
        <f>IF(#REF!="x","",IF(A12="",$O$7,(#REF!)))</f>
        <v>#REF!</v>
      </c>
    </row>
    <row r="13" spans="1:19" ht="15.75" customHeight="1">
      <c r="A13" s="268" t="e">
        <f>IF(#REF!="x",(#REF!+1),(#REF!))</f>
        <v>#REF!</v>
      </c>
      <c r="B13" s="260" t="e">
        <f>IF(A13="","",(#REF!))</f>
        <v>#REF!</v>
      </c>
      <c r="C13" s="429" t="e">
        <f>IF(#REF!="x",'Tabulka finále'!A43,(IF(A13="",$O$7,(#REF!))))</f>
        <v>#REF!</v>
      </c>
      <c r="D13" s="429"/>
      <c r="E13" s="429"/>
      <c r="F13" s="262" t="e">
        <f>IF('Tabulka finále'!Q42="","",(IF(#REF!="x",'Tabulka finále'!B46,IF(A13="",$O$7,(#REF!)))))</f>
        <v>#REF!</v>
      </c>
      <c r="G13" s="262"/>
      <c r="H13" s="429" t="e">
        <f>IF('Tabulka finále'!Q42="","",(IF(#REF!="x",'Tabulka finále'!A48,IF(A13="",$O$7,(#REF!)))))</f>
        <v>#REF!</v>
      </c>
      <c r="I13" s="429"/>
      <c r="J13" s="429"/>
      <c r="K13" s="262" t="e">
        <f>IF('Tabulka finále'!Q42="","",(IF(#REF!="x",'Tabulka finále'!B48,IF(A13="",$O$7,(#REF!)))))</f>
        <v>#REF!</v>
      </c>
    </row>
    <row r="14" spans="1:19" ht="15.75" customHeight="1">
      <c r="A14" s="268" t="e">
        <f>IF(#REF!="x",(#REF!+1),(#REF!))</f>
        <v>#REF!</v>
      </c>
      <c r="B14" s="260" t="e">
        <f>IF(A14="","",(#REF!))</f>
        <v>#REF!</v>
      </c>
      <c r="C14" s="429" t="e">
        <f>IF(#REF!="x",'Tabulka finále'!A44,(IF(A14="",$O$7,(#REF!))))</f>
        <v>#REF!</v>
      </c>
      <c r="D14" s="429"/>
      <c r="E14" s="429"/>
      <c r="F14" s="262" t="e">
        <f>IF(A14="",$O$7,(#REF!))</f>
        <v>#REF!</v>
      </c>
      <c r="G14" s="262"/>
      <c r="H14" s="429" t="e">
        <f>IF(A14="",$O$7,(#REF!))</f>
        <v>#REF!</v>
      </c>
      <c r="I14" s="429"/>
      <c r="J14" s="429"/>
      <c r="K14" s="262" t="e">
        <f>IF(A14="",$O$7,(#REF!))</f>
        <v>#REF!</v>
      </c>
    </row>
    <row r="15" spans="1:19" ht="15.75" customHeight="1">
      <c r="A15" s="260" t="e">
        <f>IF(#REF!="x",(#REF!+1),#REF!)</f>
        <v>#REF!</v>
      </c>
      <c r="B15" s="260" t="e">
        <f>IF(A15="","",(#REF!))</f>
        <v>#REF!</v>
      </c>
      <c r="C15" s="429" t="e">
        <f>IF(#REF!="x",'Tabulka finále'!A45,(IF(A15="",$O$7,(#REF!))))</f>
        <v>#REF!</v>
      </c>
      <c r="D15" s="429"/>
      <c r="E15" s="429"/>
      <c r="F15" s="262" t="e">
        <f>IF(#REF!="x","",IF(A15="",$O$7,(#REF!)))</f>
        <v>#REF!</v>
      </c>
      <c r="G15" s="262"/>
      <c r="H15" s="429" t="e">
        <f>IF(#REF!="x","",IF(A15="",$O$7,(#REF!)))</f>
        <v>#REF!</v>
      </c>
      <c r="I15" s="429"/>
      <c r="J15" s="429"/>
      <c r="K15" s="262" t="e">
        <f>IF(#REF!="x","",IF(A15="",$O$7,(#REF!)))</f>
        <v>#REF!</v>
      </c>
    </row>
    <row r="16" spans="1:19" ht="15.75" customHeight="1">
      <c r="A16" s="260" t="e">
        <f>#REF!</f>
        <v>#REF!</v>
      </c>
      <c r="B16" s="260" t="e">
        <f>IF(A16="","",(#REF!))</f>
        <v>#REF!</v>
      </c>
      <c r="C16" s="429" t="e">
        <f>IF(#REF!="x",'Tabulka finále'!A46,(IF(A16="",$O$7,(#REF!))))</f>
        <v>#REF!</v>
      </c>
      <c r="D16" s="429"/>
      <c r="E16" s="429"/>
      <c r="F16" s="262" t="e">
        <f>IF(#REF!="x",'Tabulka finále'!B56,IF(A16="",$O$7,(#REF!)))</f>
        <v>#REF!</v>
      </c>
      <c r="G16" s="262"/>
      <c r="H16" s="429" t="e">
        <f>IF(#REF!="x",'Tabulka finále'!A58,IF(A16="",$O$7,(#REF!)))</f>
        <v>#REF!</v>
      </c>
      <c r="I16" s="429"/>
      <c r="J16" s="429"/>
      <c r="K16" s="262" t="e">
        <f>IF(#REF!="x",'Tabulka finále'!B58,IF(A16="",$O$7,(#REF!)))</f>
        <v>#REF!</v>
      </c>
    </row>
    <row r="17" spans="1:11" ht="15.75" customHeight="1">
      <c r="A17" s="260" t="e">
        <f>#REF!</f>
        <v>#REF!</v>
      </c>
      <c r="B17" s="260" t="e">
        <f>IF(A17="","",(#REF!))</f>
        <v>#REF!</v>
      </c>
      <c r="C17" s="429" t="e">
        <f>IF(#REF!="x",'Tabulka finále'!A47,(IF(A17="",$O$7,(#REF!))))</f>
        <v>#REF!</v>
      </c>
      <c r="D17" s="429"/>
      <c r="E17" s="429"/>
      <c r="F17" s="262" t="e">
        <f>IF(A17="",$O$7,(#REF!))</f>
        <v>#REF!</v>
      </c>
      <c r="G17" s="262"/>
      <c r="H17" s="429" t="e">
        <f>IF(A17="",$O$7,(#REF!))</f>
        <v>#REF!</v>
      </c>
      <c r="I17" s="429"/>
      <c r="J17" s="429"/>
      <c r="K17" s="262" t="e">
        <f>IF(A17="",$O$7,(#REF!))</f>
        <v>#REF!</v>
      </c>
    </row>
    <row r="18" spans="1:11" ht="15.75" customHeight="1">
      <c r="A18" s="260" t="e">
        <f>#REF!</f>
        <v>#REF!</v>
      </c>
      <c r="B18" s="260" t="e">
        <f>IF(A18="","",(#REF!))</f>
        <v>#REF!</v>
      </c>
      <c r="C18" s="429" t="e">
        <f>IF(#REF!="x",'Tabulka finále'!A48,(IF(A18="",$O$7,(#REF!))))</f>
        <v>#REF!</v>
      </c>
      <c r="D18" s="429"/>
      <c r="E18" s="429"/>
      <c r="F18" s="262" t="e">
        <f>IF(A18="",$O$7,(#REF!))</f>
        <v>#REF!</v>
      </c>
      <c r="G18" s="262"/>
      <c r="H18" s="429" t="e">
        <f>IF(A18="",$O$7,(#REF!))</f>
        <v>#REF!</v>
      </c>
      <c r="I18" s="429"/>
      <c r="J18" s="429"/>
      <c r="K18" s="262" t="e">
        <f>IF(A18="",$O$7,(#REF!))</f>
        <v>#REF!</v>
      </c>
    </row>
    <row r="19" spans="1:11" ht="15.75" customHeight="1">
      <c r="A19" s="260" t="e">
        <f>#REF!</f>
        <v>#REF!</v>
      </c>
      <c r="B19" s="260" t="e">
        <f>IF(A19="","",(#REF!))</f>
        <v>#REF!</v>
      </c>
      <c r="C19" s="429" t="e">
        <f>IF(#REF!="x",'Tabulka finále'!A49,(IF(A19="",$O$7,(#REF!))))</f>
        <v>#REF!</v>
      </c>
      <c r="D19" s="429"/>
      <c r="E19" s="429"/>
      <c r="F19" s="262" t="e">
        <f>IF(A19="",$O$7,(#REF!))</f>
        <v>#REF!</v>
      </c>
      <c r="G19" s="262"/>
      <c r="H19" s="429" t="e">
        <f>IF(A19="",$O$7,(#REF!))</f>
        <v>#REF!</v>
      </c>
      <c r="I19" s="429"/>
      <c r="J19" s="429"/>
      <c r="K19" s="262" t="e">
        <f>IF(A19="",$O$7,(#REF!))</f>
        <v>#REF!</v>
      </c>
    </row>
    <row r="20" spans="1:11" ht="15.75" customHeight="1">
      <c r="A20" s="260" t="e">
        <f>#REF!</f>
        <v>#REF!</v>
      </c>
      <c r="B20" s="260" t="e">
        <f>IF(A20="","",(#REF!))</f>
        <v>#REF!</v>
      </c>
      <c r="C20" s="429" t="e">
        <f>IF(#REF!="x",'Tabulka finále'!A50,(IF(A20="",$O$7,(#REF!))))</f>
        <v>#REF!</v>
      </c>
      <c r="D20" s="429"/>
      <c r="E20" s="429"/>
      <c r="F20" s="262" t="e">
        <f>IF(A20="",$O$7,(#REF!))</f>
        <v>#REF!</v>
      </c>
      <c r="G20" s="262"/>
      <c r="H20" s="429" t="e">
        <f>IF(A20="",$O$7,(#REF!))</f>
        <v>#REF!</v>
      </c>
      <c r="I20" s="429"/>
      <c r="J20" s="429"/>
      <c r="K20" s="262" t="e">
        <f>IF(A20="",$O$7,(#REF!))</f>
        <v>#REF!</v>
      </c>
    </row>
    <row r="21" spans="1:11" ht="15.75" customHeight="1">
      <c r="A21" s="260" t="e">
        <f>#REF!</f>
        <v>#REF!</v>
      </c>
      <c r="B21" s="260" t="e">
        <f>IF(A21="","",(#REF!))</f>
        <v>#REF!</v>
      </c>
      <c r="C21" s="429" t="e">
        <f>IF(#REF!="x",'Tabulka finále'!A51,(IF(A21="",$O$7,(#REF!))))</f>
        <v>#REF!</v>
      </c>
      <c r="D21" s="429"/>
      <c r="E21" s="429"/>
      <c r="F21" s="262" t="e">
        <f>IF(A21="",$O$7,(#REF!))</f>
        <v>#REF!</v>
      </c>
      <c r="G21" s="262"/>
      <c r="H21" s="429" t="e">
        <f>IF(A21="",$O$7,(#REF!))</f>
        <v>#REF!</v>
      </c>
      <c r="I21" s="429"/>
      <c r="J21" s="429"/>
      <c r="K21" s="262" t="e">
        <f>IF(A21="",$O$7,(#REF!))</f>
        <v>#REF!</v>
      </c>
    </row>
    <row r="22" spans="1:11" ht="15.75" customHeight="1">
      <c r="A22" s="260" t="e">
        <f>#REF!</f>
        <v>#REF!</v>
      </c>
      <c r="B22" s="260" t="e">
        <f>IF(A22="","",(#REF!))</f>
        <v>#REF!</v>
      </c>
      <c r="C22" s="429" t="e">
        <f>IF(#REF!="x",'Tabulka finále'!A52,(IF(A22="",$O$7,(#REF!))))</f>
        <v>#REF!</v>
      </c>
      <c r="D22" s="429"/>
      <c r="E22" s="429"/>
      <c r="F22" s="262" t="e">
        <f>IF(A22="",$O$7,(#REF!))</f>
        <v>#REF!</v>
      </c>
      <c r="G22" s="262"/>
      <c r="H22" s="429" t="e">
        <f>IF(A22="",$O$7,(#REF!))</f>
        <v>#REF!</v>
      </c>
      <c r="I22" s="429"/>
      <c r="J22" s="429"/>
      <c r="K22" s="262" t="e">
        <f>IF(A22="",$O$7,(#REF!))</f>
        <v>#REF!</v>
      </c>
    </row>
    <row r="23" spans="1:11" ht="15.75" customHeight="1">
      <c r="A23" s="260" t="e">
        <f>#REF!</f>
        <v>#REF!</v>
      </c>
      <c r="B23" s="260" t="e">
        <f>IF(A23="","",(#REF!))</f>
        <v>#REF!</v>
      </c>
      <c r="C23" s="429" t="e">
        <f>IF(#REF!="x",'Tabulka finále'!A53,(IF(A23="",$O$7,(#REF!))))</f>
        <v>#REF!</v>
      </c>
      <c r="D23" s="429"/>
      <c r="E23" s="429"/>
      <c r="F23" s="262" t="e">
        <f>IF(A23="",$O$7,(#REF!))</f>
        <v>#REF!</v>
      </c>
      <c r="G23" s="262"/>
      <c r="H23" s="429" t="e">
        <f>IF(A23="",$O$7,(#REF!))</f>
        <v>#REF!</v>
      </c>
      <c r="I23" s="429"/>
      <c r="J23" s="429"/>
      <c r="K23" s="262" t="e">
        <f>IF(A23="",$O$7,(#REF!))</f>
        <v>#REF!</v>
      </c>
    </row>
    <row r="24" spans="1:11" ht="15.75" customHeight="1">
      <c r="A24" s="260" t="e">
        <f>#REF!</f>
        <v>#REF!</v>
      </c>
      <c r="B24" s="260" t="e">
        <f>IF(A24="","",(#REF!))</f>
        <v>#REF!</v>
      </c>
      <c r="C24" s="429" t="e">
        <f>IF(#REF!="x",'Tabulka finále'!A54,(IF(A24="",$O$7,(#REF!))))</f>
        <v>#REF!</v>
      </c>
      <c r="D24" s="429"/>
      <c r="E24" s="429"/>
      <c r="F24" s="262" t="e">
        <f>IF(A24="",$O$7,(#REF!))</f>
        <v>#REF!</v>
      </c>
      <c r="G24" s="262"/>
      <c r="H24" s="429" t="e">
        <f>IF(A24="",$O$7,(#REF!))</f>
        <v>#REF!</v>
      </c>
      <c r="I24" s="429"/>
      <c r="J24" s="429"/>
      <c r="K24" s="262" t="e">
        <f>IF(A24="",$O$7,(#REF!))</f>
        <v>#REF!</v>
      </c>
    </row>
    <row r="25" spans="1:11">
      <c r="B25" s="260"/>
      <c r="C25" s="430"/>
      <c r="D25" s="430"/>
      <c r="E25" s="430"/>
      <c r="F25" s="261"/>
      <c r="G25" s="261"/>
      <c r="H25" s="430"/>
      <c r="I25" s="430"/>
      <c r="J25" s="430"/>
      <c r="K25" s="261"/>
    </row>
    <row r="26" spans="1:11">
      <c r="B26" s="260"/>
      <c r="C26" s="430"/>
      <c r="D26" s="430"/>
      <c r="E26" s="430"/>
      <c r="F26" s="261"/>
      <c r="G26" s="261"/>
      <c r="H26" s="430"/>
      <c r="I26" s="430"/>
      <c r="J26" s="430"/>
      <c r="K26" s="261"/>
    </row>
    <row r="27" spans="1:11">
      <c r="B27" s="260"/>
      <c r="C27" s="430"/>
      <c r="D27" s="430"/>
      <c r="E27" s="430"/>
      <c r="F27" s="261"/>
      <c r="G27" s="261"/>
      <c r="H27" s="430"/>
      <c r="I27" s="430"/>
      <c r="J27" s="430"/>
      <c r="K27" s="261"/>
    </row>
    <row r="28" spans="1:11">
      <c r="B28" s="260"/>
      <c r="C28" s="430"/>
      <c r="D28" s="430"/>
      <c r="E28" s="430"/>
      <c r="F28" s="261"/>
      <c r="G28" s="261"/>
      <c r="H28" s="430"/>
      <c r="I28" s="430"/>
      <c r="J28" s="430"/>
      <c r="K28" s="261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2021-10-02T16:25:49Z</cp:lastPrinted>
  <dcterms:created xsi:type="dcterms:W3CDTF">2002-01-25T08:02:23Z</dcterms:created>
  <dcterms:modified xsi:type="dcterms:W3CDTF">2021-10-04T06:24:41Z</dcterms:modified>
</cp:coreProperties>
</file>