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-15" yWindow="-15" windowWidth="8640" windowHeight="8010"/>
  </bookViews>
  <sheets>
    <sheet name="Celkové výsledky" sheetId="22" r:id="rId1"/>
  </sheets>
  <definedNames>
    <definedName name="_xlnm.Print_Area" localSheetId="0">'Celkové výsledky'!$A$1:$X$7</definedName>
  </definedNames>
  <calcPr calcId="145621"/>
</workbook>
</file>

<file path=xl/calcChain.xml><?xml version="1.0" encoding="utf-8"?>
<calcChain xmlns="http://schemas.openxmlformats.org/spreadsheetml/2006/main">
  <c r="AC6" i="22" l="1"/>
  <c r="AD6" i="22"/>
  <c r="AE6" i="22"/>
  <c r="AC7" i="22"/>
  <c r="AD7" i="22"/>
  <c r="AE7" i="22"/>
  <c r="AE5" i="22"/>
  <c r="AD5" i="22"/>
  <c r="AC5" i="22"/>
  <c r="AB6" i="22"/>
  <c r="W6" i="22"/>
  <c r="W7" i="22"/>
  <c r="AB5" i="22"/>
  <c r="X5" i="22"/>
  <c r="AJ6" i="22"/>
  <c r="AJ7" i="22" s="1"/>
  <c r="AB7" i="22" l="1"/>
  <c r="AG7" i="22" s="1"/>
  <c r="AH7" i="22" s="1"/>
  <c r="W5" i="22"/>
  <c r="AG5" i="22"/>
  <c r="AH5" i="22" s="1"/>
  <c r="AG6" i="22"/>
  <c r="AH6" i="22" s="1"/>
  <c r="AK6" i="22" l="1"/>
  <c r="X6" i="22" s="1"/>
  <c r="AK7" i="22" l="1"/>
  <c r="X7" i="22" s="1"/>
</calcChain>
</file>

<file path=xl/sharedStrings.xml><?xml version="1.0" encoding="utf-8"?>
<sst xmlns="http://schemas.openxmlformats.org/spreadsheetml/2006/main" count="35" uniqueCount="24">
  <si>
    <t>body celkem</t>
  </si>
  <si>
    <t>body</t>
  </si>
  <si>
    <t>Pořadí</t>
  </si>
  <si>
    <t xml:space="preserve"> kg (11)</t>
  </si>
  <si>
    <t xml:space="preserve"> kg (12)</t>
  </si>
  <si>
    <t xml:space="preserve"> kg (13)</t>
  </si>
  <si>
    <t xml:space="preserve"> kg (14)</t>
  </si>
  <si>
    <t xml:space="preserve"> kg (15)</t>
  </si>
  <si>
    <t>Úplný název oddílů</t>
  </si>
  <si>
    <t>oddíl</t>
  </si>
  <si>
    <t>počet hodnocených závodníků</t>
  </si>
  <si>
    <t>dody pro družstva</t>
  </si>
  <si>
    <t>body pro družstva</t>
  </si>
  <si>
    <t>TJ Jiskra Havlíčkův Brod</t>
  </si>
  <si>
    <t>4. kolo 20.10.2012 Třinec</t>
  </si>
  <si>
    <t>Hod.</t>
  </si>
  <si>
    <t>počet startujících závodníků</t>
  </si>
  <si>
    <t>TJ TŽ Třinec</t>
  </si>
  <si>
    <t>Třin.</t>
  </si>
  <si>
    <t>TJ. Sokol Hodonín</t>
  </si>
  <si>
    <t>1. kolo 19.03.2016 Hodonín</t>
  </si>
  <si>
    <t>2. kolo 02.04.2016 Chomutov</t>
  </si>
  <si>
    <t>3. kolo 22.10.2016 Třinec</t>
  </si>
  <si>
    <t>Liga seniorů pro rok 2016 - družstvo tvoří minimálně 4 závodníci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</si>
</sst>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E"/>
      <charset val="238"/>
    </font>
    <font>
      <b/>
      <sz val="18"/>
      <name val="Arial CE"/>
      <family val="2"/>
      <charset val="238"/>
    </font>
    <font>
      <sz val="8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6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5" fillId="0" borderId="28" xfId="0" applyFont="1" applyBorder="1" applyAlignment="1">
      <alignment horizontal="center" vertical="center"/>
    </xf>
    <xf numFmtId="0" fontId="6" fillId="0" borderId="20" xfId="0" applyFont="1" applyBorder="1" applyAlignment="1">
      <alignment vertical="center"/>
    </xf>
    <xf numFmtId="0" fontId="6" fillId="0" borderId="11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21" xfId="0" applyFont="1" applyBorder="1" applyAlignment="1">
      <alignment vertical="center"/>
    </xf>
    <xf numFmtId="0" fontId="6" fillId="0" borderId="26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4" fillId="0" borderId="31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/>
    <xf numFmtId="0" fontId="0" fillId="0" borderId="29" xfId="0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34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"/>
  <sheetViews>
    <sheetView tabSelected="1" zoomScale="90" zoomScaleNormal="90" workbookViewId="0">
      <selection activeCell="J13" sqref="J13"/>
    </sheetView>
  </sheetViews>
  <sheetFormatPr defaultRowHeight="12.75" x14ac:dyDescent="0.2"/>
  <cols>
    <col min="1" max="1" width="31.140625" customWidth="1"/>
    <col min="2" max="2" width="12.140625" customWidth="1"/>
    <col min="3" max="11" width="10.7109375" style="1" customWidth="1"/>
    <col min="12" max="14" width="10.7109375" style="1" hidden="1" customWidth="1"/>
    <col min="15" max="17" width="12.7109375" style="1" hidden="1" customWidth="1"/>
    <col min="18" max="22" width="8.85546875" style="1" hidden="1" customWidth="1"/>
    <col min="23" max="23" width="8.85546875" style="1" customWidth="1"/>
    <col min="24" max="24" width="9.140625" style="1"/>
    <col min="27" max="37" width="9.140625" style="1" hidden="1" customWidth="1"/>
    <col min="38" max="48" width="9.140625" style="1"/>
  </cols>
  <sheetData>
    <row r="1" spans="1:37" ht="13.15" customHeight="1" x14ac:dyDescent="0.2">
      <c r="A1" s="46" t="s">
        <v>23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7"/>
    </row>
    <row r="2" spans="1:37" ht="37.5" customHeight="1" thickBot="1" x14ac:dyDescent="0.25">
      <c r="A2" s="46"/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7"/>
    </row>
    <row r="3" spans="1:37" ht="48.75" customHeight="1" thickTop="1" thickBot="1" x14ac:dyDescent="0.4">
      <c r="A3" s="48" t="s">
        <v>8</v>
      </c>
      <c r="B3" s="54" t="s">
        <v>9</v>
      </c>
      <c r="C3" s="43" t="s">
        <v>20</v>
      </c>
      <c r="D3" s="44"/>
      <c r="E3" s="45"/>
      <c r="F3" s="43" t="s">
        <v>21</v>
      </c>
      <c r="G3" s="44"/>
      <c r="H3" s="45"/>
      <c r="I3" s="43" t="s">
        <v>22</v>
      </c>
      <c r="J3" s="44"/>
      <c r="K3" s="45"/>
      <c r="L3" s="43"/>
      <c r="M3" s="44"/>
      <c r="N3" s="45"/>
      <c r="O3" s="43" t="s">
        <v>14</v>
      </c>
      <c r="P3" s="44"/>
      <c r="Q3" s="45"/>
      <c r="R3" s="24"/>
      <c r="S3" s="24"/>
      <c r="T3" s="24"/>
      <c r="U3" s="24"/>
      <c r="V3" s="25"/>
      <c r="W3" s="52" t="s">
        <v>0</v>
      </c>
      <c r="X3" s="50" t="s">
        <v>2</v>
      </c>
    </row>
    <row r="4" spans="1:37" ht="51.75" customHeight="1" thickBot="1" x14ac:dyDescent="0.25">
      <c r="A4" s="49"/>
      <c r="B4" s="55"/>
      <c r="C4" s="6" t="s">
        <v>1</v>
      </c>
      <c r="D4" s="9" t="s">
        <v>12</v>
      </c>
      <c r="E4" s="7" t="s">
        <v>16</v>
      </c>
      <c r="F4" s="6" t="s">
        <v>1</v>
      </c>
      <c r="G4" s="9" t="s">
        <v>12</v>
      </c>
      <c r="H4" s="7" t="s">
        <v>16</v>
      </c>
      <c r="I4" s="6" t="s">
        <v>1</v>
      </c>
      <c r="J4" s="9" t="s">
        <v>12</v>
      </c>
      <c r="K4" s="7" t="s">
        <v>16</v>
      </c>
      <c r="L4" s="6" t="s">
        <v>1</v>
      </c>
      <c r="M4" s="9" t="s">
        <v>12</v>
      </c>
      <c r="N4" s="7" t="s">
        <v>16</v>
      </c>
      <c r="O4" s="6" t="s">
        <v>1</v>
      </c>
      <c r="P4" s="9" t="s">
        <v>11</v>
      </c>
      <c r="Q4" s="7" t="s">
        <v>10</v>
      </c>
      <c r="R4" s="3" t="s">
        <v>3</v>
      </c>
      <c r="S4" s="3" t="s">
        <v>4</v>
      </c>
      <c r="T4" s="4" t="s">
        <v>5</v>
      </c>
      <c r="U4" s="4" t="s">
        <v>6</v>
      </c>
      <c r="V4" s="4" t="s">
        <v>7</v>
      </c>
      <c r="W4" s="53"/>
      <c r="X4" s="51"/>
    </row>
    <row r="5" spans="1:37" ht="24.95" customHeight="1" x14ac:dyDescent="0.2">
      <c r="A5" s="27" t="s">
        <v>19</v>
      </c>
      <c r="B5" s="38" t="s">
        <v>15</v>
      </c>
      <c r="C5" s="28">
        <v>148</v>
      </c>
      <c r="D5" s="30">
        <v>92</v>
      </c>
      <c r="E5" s="29">
        <v>20</v>
      </c>
      <c r="F5" s="40">
        <v>86</v>
      </c>
      <c r="G5" s="41">
        <v>70</v>
      </c>
      <c r="H5" s="42">
        <v>18</v>
      </c>
      <c r="I5" s="18">
        <v>67</v>
      </c>
      <c r="J5" s="15">
        <v>67</v>
      </c>
      <c r="K5" s="10">
        <v>10</v>
      </c>
      <c r="L5" s="2"/>
      <c r="M5" s="15"/>
      <c r="N5" s="8"/>
      <c r="O5" s="18"/>
      <c r="P5" s="15"/>
      <c r="Q5" s="15"/>
      <c r="R5" s="15"/>
      <c r="S5" s="15"/>
      <c r="T5" s="15"/>
      <c r="U5" s="15"/>
      <c r="V5" s="10"/>
      <c r="W5" s="35">
        <f>IF((IF(D5="",0,D5)+IF(G5="",0,G5)+IF(J5="",0,J5)+IF(M5="",0,M5))=0,"",(IF(D5="",0,D5)+IF(G5="",0,G5)+IF(J5="",0,J5)+IF(M5="",0,M5)))</f>
        <v>229</v>
      </c>
      <c r="X5" s="5">
        <f>AK5</f>
        <v>1</v>
      </c>
      <c r="AA5" s="1">
        <v>2</v>
      </c>
      <c r="AB5" s="1">
        <f>IF((D5)="",0,D5)</f>
        <v>92</v>
      </c>
      <c r="AC5" s="1">
        <f>IF((G5)="",0,G5)</f>
        <v>70</v>
      </c>
      <c r="AD5" s="1">
        <f>IF((J5)="",0,J5)</f>
        <v>67</v>
      </c>
      <c r="AE5" s="1">
        <f>IF((M5)="",0,M5)</f>
        <v>0</v>
      </c>
      <c r="AG5" s="1">
        <f>AB5+AC5+AD5+AE5</f>
        <v>229</v>
      </c>
      <c r="AH5" s="1">
        <f>IF(AG5=0,"",AG5)</f>
        <v>229</v>
      </c>
      <c r="AJ5" s="1">
        <v>1</v>
      </c>
      <c r="AK5" s="1">
        <v>1</v>
      </c>
    </row>
    <row r="6" spans="1:37" ht="24.95" customHeight="1" x14ac:dyDescent="0.2">
      <c r="A6" s="27" t="s">
        <v>13</v>
      </c>
      <c r="B6" s="38" t="s">
        <v>18</v>
      </c>
      <c r="C6" s="28">
        <v>74</v>
      </c>
      <c r="D6" s="30">
        <v>74</v>
      </c>
      <c r="E6" s="29">
        <v>9</v>
      </c>
      <c r="F6" s="28">
        <v>39</v>
      </c>
      <c r="G6" s="30">
        <v>39</v>
      </c>
      <c r="H6" s="38">
        <v>6</v>
      </c>
      <c r="I6" s="19">
        <v>34</v>
      </c>
      <c r="J6" s="16">
        <v>34</v>
      </c>
      <c r="K6" s="13">
        <v>4</v>
      </c>
      <c r="L6" s="11"/>
      <c r="M6" s="16"/>
      <c r="N6" s="12"/>
      <c r="O6" s="19"/>
      <c r="P6" s="16"/>
      <c r="Q6" s="16"/>
      <c r="R6" s="16"/>
      <c r="S6" s="16"/>
      <c r="T6" s="16"/>
      <c r="U6" s="16"/>
      <c r="V6" s="13"/>
      <c r="W6" s="36">
        <f t="shared" ref="W6:W7" si="0">IF((IF(D6="",0,D6)+IF(G6="",0,G6)+IF(J6="",0,J6)+IF(M6="",0,M6))=0,"",(IF(D6="",0,D6)+IF(G6="",0,G6)+IF(J6="",0,J6)+IF(M6="",0,M6)))</f>
        <v>147</v>
      </c>
      <c r="X6" s="14">
        <f>AK6</f>
        <v>2</v>
      </c>
      <c r="AB6" s="1">
        <f t="shared" ref="AB6:AB7" si="1">IF((D6)="",0,D6)</f>
        <v>74</v>
      </c>
      <c r="AC6" s="1">
        <f t="shared" ref="AC6:AC7" si="2">IF((G6)="",0,G6)</f>
        <v>39</v>
      </c>
      <c r="AD6" s="1">
        <f t="shared" ref="AD6:AD7" si="3">IF((J6)="",0,J6)</f>
        <v>34</v>
      </c>
      <c r="AE6" s="1">
        <f t="shared" ref="AE6:AE7" si="4">IF((M6)="",0,M6)</f>
        <v>0</v>
      </c>
      <c r="AG6" s="1">
        <f t="shared" ref="AG6:AG7" si="5">AB6+AC6+AD6+AE6</f>
        <v>147</v>
      </c>
      <c r="AH6" s="1">
        <f t="shared" ref="AH6:AH7" si="6">IF(AG6=0,"",AG6)</f>
        <v>147</v>
      </c>
      <c r="AJ6" s="1">
        <f>AJ5+1</f>
        <v>2</v>
      </c>
      <c r="AK6" s="1">
        <f>IF(AG6=0,"",(IF(AG6=AG5,AK5,AJ6)))</f>
        <v>2</v>
      </c>
    </row>
    <row r="7" spans="1:37" ht="24.95" customHeight="1" thickBot="1" x14ac:dyDescent="0.25">
      <c r="A7" s="31" t="s">
        <v>17</v>
      </c>
      <c r="B7" s="39" t="s">
        <v>18</v>
      </c>
      <c r="C7" s="32">
        <v>46</v>
      </c>
      <c r="D7" s="33">
        <v>46</v>
      </c>
      <c r="E7" s="34">
        <v>7</v>
      </c>
      <c r="F7" s="32">
        <v>33</v>
      </c>
      <c r="G7" s="33">
        <v>33</v>
      </c>
      <c r="H7" s="39">
        <v>7</v>
      </c>
      <c r="I7" s="20">
        <v>51</v>
      </c>
      <c r="J7" s="17">
        <v>51</v>
      </c>
      <c r="K7" s="23">
        <v>7</v>
      </c>
      <c r="L7" s="21"/>
      <c r="M7" s="17"/>
      <c r="N7" s="22"/>
      <c r="O7" s="20"/>
      <c r="P7" s="17"/>
      <c r="Q7" s="17"/>
      <c r="R7" s="17"/>
      <c r="S7" s="17"/>
      <c r="T7" s="17"/>
      <c r="U7" s="17"/>
      <c r="V7" s="23"/>
      <c r="W7" s="37">
        <f t="shared" si="0"/>
        <v>130</v>
      </c>
      <c r="X7" s="26">
        <f t="shared" ref="X7" si="7">AK7</f>
        <v>3</v>
      </c>
      <c r="AB7" s="1">
        <f t="shared" si="1"/>
        <v>46</v>
      </c>
      <c r="AC7" s="1">
        <f t="shared" si="2"/>
        <v>33</v>
      </c>
      <c r="AD7" s="1">
        <f t="shared" si="3"/>
        <v>51</v>
      </c>
      <c r="AE7" s="1">
        <f t="shared" si="4"/>
        <v>0</v>
      </c>
      <c r="AG7" s="1">
        <f t="shared" si="5"/>
        <v>130</v>
      </c>
      <c r="AH7" s="1">
        <f t="shared" si="6"/>
        <v>130</v>
      </c>
      <c r="AJ7" s="1">
        <f t="shared" ref="AJ7" si="8">AJ6+1</f>
        <v>3</v>
      </c>
      <c r="AK7" s="1">
        <f t="shared" ref="AK7" si="9">IF(AG7=0,"",(IF(AG7=AG6,AK6,AJ7)))</f>
        <v>3</v>
      </c>
    </row>
    <row r="8" spans="1:37" ht="13.5" thickTop="1" x14ac:dyDescent="0.2"/>
  </sheetData>
  <sortState ref="A5:X22">
    <sortCondition descending="1" ref="W5:W22"/>
  </sortState>
  <mergeCells count="10">
    <mergeCell ref="I3:K3"/>
    <mergeCell ref="L3:N3"/>
    <mergeCell ref="O3:Q3"/>
    <mergeCell ref="A1:X2"/>
    <mergeCell ref="A3:A4"/>
    <mergeCell ref="X3:X4"/>
    <mergeCell ref="W3:W4"/>
    <mergeCell ref="B3:B4"/>
    <mergeCell ref="C3:E3"/>
    <mergeCell ref="F3:H3"/>
  </mergeCells>
  <phoneticPr fontId="2" type="noConversion"/>
  <printOptions horizontalCentered="1" verticalCentered="1"/>
  <pageMargins left="0.19685039370078741" right="0.19685039370078741" top="0.78740157480314965" bottom="0.78740157480314965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Celkové výsledky</vt:lpstr>
      <vt:lpstr>'Celkové výsledky'!Oblast_tisku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2016-04-02T17:10:50Z</cp:lastPrinted>
  <dcterms:created xsi:type="dcterms:W3CDTF">2002-01-25T08:40:20Z</dcterms:created>
  <dcterms:modified xsi:type="dcterms:W3CDTF">2016-11-29T18:52:05Z</dcterms:modified>
</cp:coreProperties>
</file>