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105" yWindow="-15" windowWidth="11940" windowHeight="10095" tabRatio="599" activeTab="1"/>
  </bookViews>
  <sheets>
    <sheet name="Celkové výsledky" sheetId="28" r:id="rId1"/>
    <sheet name="Výsledky soutěže" sheetId="1" r:id="rId2"/>
  </sheets>
  <externalReferences>
    <externalReference r:id="rId3"/>
    <externalReference r:id="rId4"/>
    <externalReference r:id="rId5"/>
  </externalReferences>
  <definedNames>
    <definedName name="_xlnm.Print_Titles" localSheetId="1">'Výsledky soutěže'!$1:$4</definedName>
  </definedNames>
  <calcPr calcId="145621"/>
</workbook>
</file>

<file path=xl/calcChain.xml><?xml version="1.0" encoding="utf-8"?>
<calcChain xmlns="http://schemas.openxmlformats.org/spreadsheetml/2006/main">
  <c r="A6" i="1" l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B5" i="1"/>
  <c r="A5" i="1"/>
  <c r="C3" i="1"/>
  <c r="C3" i="28" s="1"/>
  <c r="X5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W10" i="1" s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BW14" i="1"/>
  <c r="BX14" i="1"/>
  <c r="CQ14" i="1" s="1"/>
  <c r="W14" i="1" s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W18" i="1" s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BW22" i="1"/>
  <c r="BX22" i="1"/>
  <c r="CQ22" i="1" s="1"/>
  <c r="W22" i="1" s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W26" i="1" s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BW30" i="1"/>
  <c r="BX30" i="1"/>
  <c r="CQ30" i="1" s="1"/>
  <c r="W30" i="1" s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W34" i="1" s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BW38" i="1"/>
  <c r="BX38" i="1"/>
  <c r="CQ38" i="1" s="1"/>
  <c r="W38" i="1" s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W42" i="1" s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BW46" i="1"/>
  <c r="BX46" i="1"/>
  <c r="CQ46" i="1" s="1"/>
  <c r="W46" i="1" s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W50" i="1" s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BW54" i="1"/>
  <c r="BX54" i="1"/>
  <c r="CQ54" i="1" s="1"/>
  <c r="W54" i="1" s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W58" i="1" s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BW62" i="1"/>
  <c r="BX62" i="1"/>
  <c r="CQ62" i="1" s="1"/>
  <c r="W62" i="1" s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W66" i="1" s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P5" i="1"/>
  <c r="CL5" i="1"/>
  <c r="CM5" i="1"/>
  <c r="CN5" i="1"/>
  <c r="CO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BW5" i="1"/>
  <c r="CQ67" i="1" l="1"/>
  <c r="W67" i="1" s="1"/>
  <c r="CQ61" i="1"/>
  <c r="W61" i="1" s="1"/>
  <c r="CQ60" i="1"/>
  <c r="W60" i="1" s="1"/>
  <c r="CQ59" i="1"/>
  <c r="W59" i="1" s="1"/>
  <c r="CQ53" i="1"/>
  <c r="W53" i="1" s="1"/>
  <c r="CQ52" i="1"/>
  <c r="W52" i="1" s="1"/>
  <c r="CQ51" i="1"/>
  <c r="W51" i="1" s="1"/>
  <c r="CQ45" i="1"/>
  <c r="W45" i="1" s="1"/>
  <c r="CQ44" i="1"/>
  <c r="W44" i="1" s="1"/>
  <c r="CQ43" i="1"/>
  <c r="W43" i="1" s="1"/>
  <c r="CQ35" i="1"/>
  <c r="W35" i="1" s="1"/>
  <c r="CQ29" i="1"/>
  <c r="W29" i="1" s="1"/>
  <c r="CQ28" i="1"/>
  <c r="W28" i="1" s="1"/>
  <c r="CQ27" i="1"/>
  <c r="W27" i="1" s="1"/>
  <c r="CQ19" i="1"/>
  <c r="W19" i="1" s="1"/>
  <c r="CQ15" i="1"/>
  <c r="W15" i="1" s="1"/>
  <c r="CQ13" i="1"/>
  <c r="W13" i="1" s="1"/>
  <c r="CQ12" i="1"/>
  <c r="W12" i="1" s="1"/>
  <c r="CQ6" i="1"/>
  <c r="W6" i="1" s="1"/>
  <c r="CQ65" i="1"/>
  <c r="W65" i="1" s="1"/>
  <c r="CQ64" i="1"/>
  <c r="W64" i="1" s="1"/>
  <c r="CQ63" i="1"/>
  <c r="W63" i="1" s="1"/>
  <c r="CQ57" i="1"/>
  <c r="W57" i="1" s="1"/>
  <c r="CQ56" i="1"/>
  <c r="W56" i="1" s="1"/>
  <c r="CQ55" i="1"/>
  <c r="W55" i="1" s="1"/>
  <c r="CQ49" i="1"/>
  <c r="W49" i="1" s="1"/>
  <c r="CQ48" i="1"/>
  <c r="W48" i="1" s="1"/>
  <c r="CQ47" i="1"/>
  <c r="W47" i="1" s="1"/>
  <c r="CQ41" i="1"/>
  <c r="W41" i="1" s="1"/>
  <c r="CQ40" i="1"/>
  <c r="W40" i="1" s="1"/>
  <c r="CQ39" i="1"/>
  <c r="W39" i="1" s="1"/>
  <c r="CQ23" i="1"/>
  <c r="W23" i="1" s="1"/>
  <c r="CQ11" i="1"/>
  <c r="W11" i="1" s="1"/>
  <c r="CQ7" i="1"/>
  <c r="W7" i="1" s="1"/>
  <c r="CQ5" i="1"/>
  <c r="W5" i="1" s="1"/>
  <c r="CQ32" i="1"/>
  <c r="W32" i="1" s="1"/>
  <c r="CQ16" i="1"/>
  <c r="W16" i="1" s="1"/>
  <c r="CQ31" i="1"/>
  <c r="W31" i="1" s="1"/>
  <c r="CQ25" i="1"/>
  <c r="W25" i="1" s="1"/>
  <c r="CQ24" i="1"/>
  <c r="W24" i="1" s="1"/>
  <c r="CQ9" i="1"/>
  <c r="W9" i="1" s="1"/>
  <c r="CQ8" i="1"/>
  <c r="W8" i="1" s="1"/>
  <c r="CQ33" i="1"/>
  <c r="W33" i="1" s="1"/>
  <c r="CQ17" i="1"/>
  <c r="W17" i="1" s="1"/>
  <c r="CQ37" i="1"/>
  <c r="W37" i="1" s="1"/>
  <c r="CQ36" i="1"/>
  <c r="W36" i="1" s="1"/>
  <c r="CQ21" i="1"/>
  <c r="W21" i="1" s="1"/>
  <c r="CQ20" i="1"/>
  <c r="W20" i="1" s="1"/>
  <c r="R4" i="28"/>
  <c r="S4" i="28"/>
  <c r="T4" i="28"/>
  <c r="U4" i="28"/>
  <c r="V4" i="28"/>
  <c r="H4" i="28"/>
  <c r="I4" i="28"/>
  <c r="J4" i="28"/>
  <c r="K4" i="28"/>
  <c r="L4" i="28"/>
  <c r="M4" i="28"/>
  <c r="N4" i="28"/>
  <c r="O4" i="28"/>
  <c r="P4" i="28"/>
  <c r="Q4" i="28"/>
  <c r="D4" i="28"/>
  <c r="E4" i="28"/>
  <c r="F4" i="28"/>
  <c r="G4" i="28"/>
  <c r="C4" i="28"/>
  <c r="CV67" i="28"/>
  <c r="Y67" i="28" s="1"/>
  <c r="CV4" i="28"/>
  <c r="AC6" i="28"/>
  <c r="AC7" i="28" s="1"/>
  <c r="AC8" i="28" s="1"/>
  <c r="AC9" i="28" s="1"/>
  <c r="BM4" i="28"/>
  <c r="BE4" i="28"/>
  <c r="BF4" i="28"/>
  <c r="BG4" i="28"/>
  <c r="BH4" i="28"/>
  <c r="BI4" i="28"/>
  <c r="BJ4" i="28"/>
  <c r="BK4" i="28"/>
  <c r="BL4" i="28"/>
  <c r="BD4" i="28"/>
  <c r="BA3" i="28"/>
  <c r="AZ3" i="28"/>
  <c r="AE3" i="28"/>
  <c r="Z6" i="1"/>
  <c r="BS67" i="1"/>
  <c r="BT67" i="1" s="1"/>
  <c r="F7" i="28" l="1"/>
  <c r="F9" i="28"/>
  <c r="F11" i="28"/>
  <c r="F13" i="28"/>
  <c r="F15" i="28"/>
  <c r="F8" i="28"/>
  <c r="F10" i="28"/>
  <c r="F12" i="28"/>
  <c r="F14" i="28"/>
  <c r="F17" i="28"/>
  <c r="F19" i="28"/>
  <c r="F21" i="28"/>
  <c r="F23" i="28"/>
  <c r="F25" i="28"/>
  <c r="F27" i="28"/>
  <c r="F29" i="28"/>
  <c r="F31" i="28"/>
  <c r="F33" i="28"/>
  <c r="F18" i="28"/>
  <c r="F22" i="28"/>
  <c r="F26" i="28"/>
  <c r="F30" i="28"/>
  <c r="F35" i="28"/>
  <c r="F37" i="28"/>
  <c r="F39" i="28"/>
  <c r="F41" i="28"/>
  <c r="F43" i="28"/>
  <c r="F45" i="28"/>
  <c r="F47" i="28"/>
  <c r="F49" i="28"/>
  <c r="F51" i="28"/>
  <c r="F53" i="28"/>
  <c r="F55" i="28"/>
  <c r="F57" i="28"/>
  <c r="F59" i="28"/>
  <c r="F20" i="28"/>
  <c r="F28" i="28"/>
  <c r="F36" i="28"/>
  <c r="F40" i="28"/>
  <c r="F44" i="28"/>
  <c r="F48" i="28"/>
  <c r="F52" i="28"/>
  <c r="F56" i="28"/>
  <c r="F60" i="28"/>
  <c r="F62" i="28"/>
  <c r="F64" i="28"/>
  <c r="F66" i="28"/>
  <c r="F16" i="28"/>
  <c r="F24" i="28"/>
  <c r="F32" i="28"/>
  <c r="F34" i="28"/>
  <c r="F38" i="28"/>
  <c r="F42" i="28"/>
  <c r="F46" i="28"/>
  <c r="F50" i="28"/>
  <c r="F54" i="28"/>
  <c r="F58" i="28"/>
  <c r="F61" i="28"/>
  <c r="F63" i="28"/>
  <c r="F65" i="28"/>
  <c r="F67" i="28"/>
  <c r="D7" i="28"/>
  <c r="D9" i="28"/>
  <c r="D11" i="28"/>
  <c r="D13" i="28"/>
  <c r="D15" i="28"/>
  <c r="D8" i="28"/>
  <c r="D10" i="28"/>
  <c r="D12" i="28"/>
  <c r="D14" i="28"/>
  <c r="D17" i="28"/>
  <c r="D19" i="28"/>
  <c r="D21" i="28"/>
  <c r="D23" i="28"/>
  <c r="D25" i="28"/>
  <c r="D27" i="28"/>
  <c r="D29" i="28"/>
  <c r="D31" i="28"/>
  <c r="D33" i="28"/>
  <c r="D16" i="28"/>
  <c r="D20" i="28"/>
  <c r="D24" i="28"/>
  <c r="D28" i="28"/>
  <c r="D32" i="28"/>
  <c r="D35" i="28"/>
  <c r="D37" i="28"/>
  <c r="D39" i="28"/>
  <c r="D41" i="28"/>
  <c r="D43" i="28"/>
  <c r="D45" i="28"/>
  <c r="D47" i="28"/>
  <c r="D49" i="28"/>
  <c r="D51" i="28"/>
  <c r="D53" i="28"/>
  <c r="D55" i="28"/>
  <c r="D57" i="28"/>
  <c r="D59" i="28"/>
  <c r="D18" i="28"/>
  <c r="D26" i="28"/>
  <c r="D34" i="28"/>
  <c r="D38" i="28"/>
  <c r="D42" i="28"/>
  <c r="D46" i="28"/>
  <c r="D50" i="28"/>
  <c r="D54" i="28"/>
  <c r="D58" i="28"/>
  <c r="D62" i="28"/>
  <c r="D64" i="28"/>
  <c r="D66" i="28"/>
  <c r="D22" i="28"/>
  <c r="D30" i="28"/>
  <c r="D36" i="28"/>
  <c r="D40" i="28"/>
  <c r="D44" i="28"/>
  <c r="D48" i="28"/>
  <c r="D52" i="28"/>
  <c r="D56" i="28"/>
  <c r="D60" i="28"/>
  <c r="D61" i="28"/>
  <c r="D63" i="28"/>
  <c r="D65" i="28"/>
  <c r="D67" i="28"/>
  <c r="P7" i="28"/>
  <c r="P9" i="28"/>
  <c r="P11" i="28"/>
  <c r="P13" i="28"/>
  <c r="P15" i="28"/>
  <c r="P8" i="28"/>
  <c r="P10" i="28"/>
  <c r="P12" i="28"/>
  <c r="P14" i="28"/>
  <c r="P17" i="28"/>
  <c r="P19" i="28"/>
  <c r="P21" i="28"/>
  <c r="P23" i="28"/>
  <c r="P25" i="28"/>
  <c r="P27" i="28"/>
  <c r="P29" i="28"/>
  <c r="P31" i="28"/>
  <c r="P16" i="28"/>
  <c r="P20" i="28"/>
  <c r="P24" i="28"/>
  <c r="P28" i="28"/>
  <c r="P32" i="28"/>
  <c r="P33" i="28"/>
  <c r="P35" i="28"/>
  <c r="P37" i="28"/>
  <c r="P39" i="28"/>
  <c r="P41" i="28"/>
  <c r="P43" i="28"/>
  <c r="P45" i="28"/>
  <c r="P47" i="28"/>
  <c r="P49" i="28"/>
  <c r="P51" i="28"/>
  <c r="P53" i="28"/>
  <c r="P55" i="28"/>
  <c r="P57" i="28"/>
  <c r="P59" i="28"/>
  <c r="P22" i="28"/>
  <c r="P30" i="28"/>
  <c r="P34" i="28"/>
  <c r="P38" i="28"/>
  <c r="P42" i="28"/>
  <c r="P46" i="28"/>
  <c r="P50" i="28"/>
  <c r="P54" i="28"/>
  <c r="P58" i="28"/>
  <c r="P60" i="28"/>
  <c r="P62" i="28"/>
  <c r="P64" i="28"/>
  <c r="P66" i="28"/>
  <c r="P18" i="28"/>
  <c r="P26" i="28"/>
  <c r="P36" i="28"/>
  <c r="P40" i="28"/>
  <c r="P44" i="28"/>
  <c r="P48" i="28"/>
  <c r="P52" i="28"/>
  <c r="P56" i="28"/>
  <c r="P61" i="28"/>
  <c r="P63" i="28"/>
  <c r="P65" i="28"/>
  <c r="P67" i="28"/>
  <c r="N7" i="28"/>
  <c r="N9" i="28"/>
  <c r="N11" i="28"/>
  <c r="N13" i="28"/>
  <c r="N15" i="28"/>
  <c r="N8" i="28"/>
  <c r="N10" i="28"/>
  <c r="N12" i="28"/>
  <c r="N14" i="28"/>
  <c r="N17" i="28"/>
  <c r="N19" i="28"/>
  <c r="N21" i="28"/>
  <c r="N23" i="28"/>
  <c r="N25" i="28"/>
  <c r="N27" i="28"/>
  <c r="N29" i="28"/>
  <c r="N31" i="28"/>
  <c r="N33" i="28"/>
  <c r="N18" i="28"/>
  <c r="N22" i="28"/>
  <c r="N26" i="28"/>
  <c r="N30" i="28"/>
  <c r="N35" i="28"/>
  <c r="N37" i="28"/>
  <c r="N39" i="28"/>
  <c r="N41" i="28"/>
  <c r="N43" i="28"/>
  <c r="N45" i="28"/>
  <c r="N47" i="28"/>
  <c r="N49" i="28"/>
  <c r="N51" i="28"/>
  <c r="N53" i="28"/>
  <c r="N55" i="28"/>
  <c r="N57" i="28"/>
  <c r="N59" i="28"/>
  <c r="N20" i="28"/>
  <c r="N28" i="28"/>
  <c r="N36" i="28"/>
  <c r="N40" i="28"/>
  <c r="N44" i="28"/>
  <c r="N48" i="28"/>
  <c r="N52" i="28"/>
  <c r="N56" i="28"/>
  <c r="N60" i="28"/>
  <c r="N62" i="28"/>
  <c r="N64" i="28"/>
  <c r="N66" i="28"/>
  <c r="N16" i="28"/>
  <c r="N24" i="28"/>
  <c r="N32" i="28"/>
  <c r="N34" i="28"/>
  <c r="N38" i="28"/>
  <c r="N42" i="28"/>
  <c r="N46" i="28"/>
  <c r="N50" i="28"/>
  <c r="N54" i="28"/>
  <c r="N58" i="28"/>
  <c r="N61" i="28"/>
  <c r="N63" i="28"/>
  <c r="N65" i="28"/>
  <c r="N67" i="28"/>
  <c r="L7" i="28"/>
  <c r="L9" i="28"/>
  <c r="L11" i="28"/>
  <c r="L13" i="28"/>
  <c r="L15" i="28"/>
  <c r="L8" i="28"/>
  <c r="L10" i="28"/>
  <c r="L12" i="28"/>
  <c r="L14" i="28"/>
  <c r="L17" i="28"/>
  <c r="L19" i="28"/>
  <c r="L21" i="28"/>
  <c r="L23" i="28"/>
  <c r="L25" i="28"/>
  <c r="L27" i="28"/>
  <c r="L29" i="28"/>
  <c r="L31" i="28"/>
  <c r="L33" i="28"/>
  <c r="L16" i="28"/>
  <c r="L20" i="28"/>
  <c r="L24" i="28"/>
  <c r="L28" i="28"/>
  <c r="L32" i="28"/>
  <c r="L35" i="28"/>
  <c r="L37" i="28"/>
  <c r="L39" i="28"/>
  <c r="L41" i="28"/>
  <c r="L43" i="28"/>
  <c r="L45" i="28"/>
  <c r="L47" i="28"/>
  <c r="L49" i="28"/>
  <c r="L51" i="28"/>
  <c r="L53" i="28"/>
  <c r="L55" i="28"/>
  <c r="L57" i="28"/>
  <c r="L59" i="28"/>
  <c r="L18" i="28"/>
  <c r="L26" i="28"/>
  <c r="L34" i="28"/>
  <c r="L38" i="28"/>
  <c r="L42" i="28"/>
  <c r="L46" i="28"/>
  <c r="L50" i="28"/>
  <c r="L54" i="28"/>
  <c r="L58" i="28"/>
  <c r="L62" i="28"/>
  <c r="L64" i="28"/>
  <c r="L66" i="28"/>
  <c r="L22" i="28"/>
  <c r="L30" i="28"/>
  <c r="L36" i="28"/>
  <c r="L40" i="28"/>
  <c r="L44" i="28"/>
  <c r="L48" i="28"/>
  <c r="L52" i="28"/>
  <c r="L56" i="28"/>
  <c r="L60" i="28"/>
  <c r="L61" i="28"/>
  <c r="L63" i="28"/>
  <c r="L65" i="28"/>
  <c r="L67" i="28"/>
  <c r="J7" i="28"/>
  <c r="J9" i="28"/>
  <c r="J11" i="28"/>
  <c r="J13" i="28"/>
  <c r="J15" i="28"/>
  <c r="J8" i="28"/>
  <c r="J10" i="28"/>
  <c r="J12" i="28"/>
  <c r="J14" i="28"/>
  <c r="J17" i="28"/>
  <c r="J19" i="28"/>
  <c r="J21" i="28"/>
  <c r="J23" i="28"/>
  <c r="J25" i="28"/>
  <c r="J27" i="28"/>
  <c r="J29" i="28"/>
  <c r="J31" i="28"/>
  <c r="J33" i="28"/>
  <c r="J18" i="28"/>
  <c r="J22" i="28"/>
  <c r="J26" i="28"/>
  <c r="J30" i="28"/>
  <c r="J35" i="28"/>
  <c r="J37" i="28"/>
  <c r="J39" i="28"/>
  <c r="J41" i="28"/>
  <c r="J43" i="28"/>
  <c r="J45" i="28"/>
  <c r="J47" i="28"/>
  <c r="J49" i="28"/>
  <c r="J51" i="28"/>
  <c r="J53" i="28"/>
  <c r="J55" i="28"/>
  <c r="J57" i="28"/>
  <c r="J59" i="28"/>
  <c r="J16" i="28"/>
  <c r="J24" i="28"/>
  <c r="J32" i="28"/>
  <c r="J36" i="28"/>
  <c r="J40" i="28"/>
  <c r="J44" i="28"/>
  <c r="J48" i="28"/>
  <c r="J52" i="28"/>
  <c r="J56" i="28"/>
  <c r="J60" i="28"/>
  <c r="J62" i="28"/>
  <c r="J64" i="28"/>
  <c r="J66" i="28"/>
  <c r="J20" i="28"/>
  <c r="J28" i="28"/>
  <c r="J34" i="28"/>
  <c r="J38" i="28"/>
  <c r="J42" i="28"/>
  <c r="J46" i="28"/>
  <c r="J50" i="28"/>
  <c r="J54" i="28"/>
  <c r="J58" i="28"/>
  <c r="J61" i="28"/>
  <c r="J63" i="28"/>
  <c r="J65" i="28"/>
  <c r="J67" i="28"/>
  <c r="H7" i="28"/>
  <c r="H9" i="28"/>
  <c r="H11" i="28"/>
  <c r="H13" i="28"/>
  <c r="H15" i="28"/>
  <c r="H8" i="28"/>
  <c r="H10" i="28"/>
  <c r="H12" i="28"/>
  <c r="H14" i="28"/>
  <c r="H17" i="28"/>
  <c r="H19" i="28"/>
  <c r="H21" i="28"/>
  <c r="H23" i="28"/>
  <c r="H25" i="28"/>
  <c r="H27" i="28"/>
  <c r="H29" i="28"/>
  <c r="H31" i="28"/>
  <c r="H33" i="28"/>
  <c r="H16" i="28"/>
  <c r="H20" i="28"/>
  <c r="H24" i="28"/>
  <c r="H28" i="28"/>
  <c r="H32" i="28"/>
  <c r="H35" i="28"/>
  <c r="H37" i="28"/>
  <c r="H39" i="28"/>
  <c r="H41" i="28"/>
  <c r="H43" i="28"/>
  <c r="H45" i="28"/>
  <c r="H47" i="28"/>
  <c r="H49" i="28"/>
  <c r="H51" i="28"/>
  <c r="H53" i="28"/>
  <c r="H55" i="28"/>
  <c r="H57" i="28"/>
  <c r="H59" i="28"/>
  <c r="H22" i="28"/>
  <c r="H30" i="28"/>
  <c r="H34" i="28"/>
  <c r="H38" i="28"/>
  <c r="H42" i="28"/>
  <c r="H46" i="28"/>
  <c r="H50" i="28"/>
  <c r="H54" i="28"/>
  <c r="H58" i="28"/>
  <c r="H62" i="28"/>
  <c r="H64" i="28"/>
  <c r="H66" i="28"/>
  <c r="H18" i="28"/>
  <c r="H26" i="28"/>
  <c r="H36" i="28"/>
  <c r="H40" i="28"/>
  <c r="H44" i="28"/>
  <c r="H48" i="28"/>
  <c r="H52" i="28"/>
  <c r="H56" i="28"/>
  <c r="H60" i="28"/>
  <c r="H61" i="28"/>
  <c r="H63" i="28"/>
  <c r="H65" i="28"/>
  <c r="H67" i="28"/>
  <c r="U8" i="28"/>
  <c r="U10" i="28"/>
  <c r="U12" i="28"/>
  <c r="U14" i="28"/>
  <c r="U7" i="28"/>
  <c r="U9" i="28"/>
  <c r="U11" i="28"/>
  <c r="U13" i="28"/>
  <c r="U16" i="28"/>
  <c r="U18" i="28"/>
  <c r="U20" i="28"/>
  <c r="U22" i="28"/>
  <c r="U24" i="28"/>
  <c r="U26" i="28"/>
  <c r="U28" i="28"/>
  <c r="U30" i="28"/>
  <c r="U32" i="28"/>
  <c r="U17" i="28"/>
  <c r="U21" i="28"/>
  <c r="U25" i="28"/>
  <c r="U29" i="28"/>
  <c r="U34" i="28"/>
  <c r="U36" i="28"/>
  <c r="U38" i="28"/>
  <c r="U40" i="28"/>
  <c r="U42" i="28"/>
  <c r="U44" i="28"/>
  <c r="U46" i="28"/>
  <c r="U48" i="28"/>
  <c r="U50" i="28"/>
  <c r="U52" i="28"/>
  <c r="U54" i="28"/>
  <c r="U56" i="28"/>
  <c r="U58" i="28"/>
  <c r="U15" i="28"/>
  <c r="U23" i="28"/>
  <c r="U31" i="28"/>
  <c r="U35" i="28"/>
  <c r="U39" i="28"/>
  <c r="U43" i="28"/>
  <c r="U47" i="28"/>
  <c r="U51" i="28"/>
  <c r="U55" i="28"/>
  <c r="U59" i="28"/>
  <c r="U61" i="28"/>
  <c r="U63" i="28"/>
  <c r="U65" i="28"/>
  <c r="U67" i="28"/>
  <c r="U19" i="28"/>
  <c r="U27" i="28"/>
  <c r="U33" i="28"/>
  <c r="U37" i="28"/>
  <c r="U41" i="28"/>
  <c r="U45" i="28"/>
  <c r="U49" i="28"/>
  <c r="U53" i="28"/>
  <c r="U57" i="28"/>
  <c r="U60" i="28"/>
  <c r="U62" i="28"/>
  <c r="U64" i="28"/>
  <c r="U66" i="28"/>
  <c r="S8" i="28"/>
  <c r="S10" i="28"/>
  <c r="S12" i="28"/>
  <c r="S14" i="28"/>
  <c r="S7" i="28"/>
  <c r="S9" i="28"/>
  <c r="S11" i="28"/>
  <c r="S13" i="28"/>
  <c r="S16" i="28"/>
  <c r="S18" i="28"/>
  <c r="S20" i="28"/>
  <c r="S22" i="28"/>
  <c r="S24" i="28"/>
  <c r="S26" i="28"/>
  <c r="S28" i="28"/>
  <c r="S30" i="28"/>
  <c r="S32" i="28"/>
  <c r="S15" i="28"/>
  <c r="S19" i="28"/>
  <c r="S23" i="28"/>
  <c r="S27" i="28"/>
  <c r="S31" i="28"/>
  <c r="S34" i="28"/>
  <c r="S36" i="28"/>
  <c r="S38" i="28"/>
  <c r="S40" i="28"/>
  <c r="S42" i="28"/>
  <c r="S44" i="28"/>
  <c r="S46" i="28"/>
  <c r="S48" i="28"/>
  <c r="S50" i="28"/>
  <c r="S52" i="28"/>
  <c r="S54" i="28"/>
  <c r="S56" i="28"/>
  <c r="S58" i="28"/>
  <c r="S21" i="28"/>
  <c r="S29" i="28"/>
  <c r="S33" i="28"/>
  <c r="S37" i="28"/>
  <c r="S41" i="28"/>
  <c r="S45" i="28"/>
  <c r="S49" i="28"/>
  <c r="S53" i="28"/>
  <c r="S57" i="28"/>
  <c r="S61" i="28"/>
  <c r="S63" i="28"/>
  <c r="S65" i="28"/>
  <c r="S67" i="28"/>
  <c r="S17" i="28"/>
  <c r="S25" i="28"/>
  <c r="S35" i="28"/>
  <c r="S39" i="28"/>
  <c r="S43" i="28"/>
  <c r="S47" i="28"/>
  <c r="S51" i="28"/>
  <c r="S55" i="28"/>
  <c r="S59" i="28"/>
  <c r="S60" i="28"/>
  <c r="S62" i="28"/>
  <c r="S64" i="28"/>
  <c r="S66" i="28"/>
  <c r="G8" i="28"/>
  <c r="G10" i="28"/>
  <c r="G12" i="28"/>
  <c r="G14" i="28"/>
  <c r="G7" i="28"/>
  <c r="G9" i="28"/>
  <c r="G11" i="28"/>
  <c r="G13" i="28"/>
  <c r="G15" i="28"/>
  <c r="G16" i="28"/>
  <c r="G18" i="28"/>
  <c r="G20" i="28"/>
  <c r="G22" i="28"/>
  <c r="G24" i="28"/>
  <c r="G26" i="28"/>
  <c r="G28" i="28"/>
  <c r="G30" i="28"/>
  <c r="G32" i="28"/>
  <c r="G19" i="28"/>
  <c r="G23" i="28"/>
  <c r="G27" i="28"/>
  <c r="G31" i="28"/>
  <c r="G34" i="28"/>
  <c r="G36" i="28"/>
  <c r="G38" i="28"/>
  <c r="G40" i="28"/>
  <c r="G42" i="28"/>
  <c r="G44" i="28"/>
  <c r="G46" i="28"/>
  <c r="G48" i="28"/>
  <c r="G50" i="28"/>
  <c r="G52" i="28"/>
  <c r="G54" i="28"/>
  <c r="G56" i="28"/>
  <c r="G58" i="28"/>
  <c r="G60" i="28"/>
  <c r="G17" i="28"/>
  <c r="G25" i="28"/>
  <c r="G33" i="28"/>
  <c r="G37" i="28"/>
  <c r="G41" i="28"/>
  <c r="G45" i="28"/>
  <c r="G49" i="28"/>
  <c r="G53" i="28"/>
  <c r="G57" i="28"/>
  <c r="G61" i="28"/>
  <c r="G63" i="28"/>
  <c r="G65" i="28"/>
  <c r="G67" i="28"/>
  <c r="G21" i="28"/>
  <c r="G29" i="28"/>
  <c r="G35" i="28"/>
  <c r="G39" i="28"/>
  <c r="G43" i="28"/>
  <c r="G47" i="28"/>
  <c r="G51" i="28"/>
  <c r="G55" i="28"/>
  <c r="G59" i="28"/>
  <c r="G62" i="28"/>
  <c r="G64" i="28"/>
  <c r="G66" i="28"/>
  <c r="E8" i="28"/>
  <c r="E10" i="28"/>
  <c r="E12" i="28"/>
  <c r="E14" i="28"/>
  <c r="E7" i="28"/>
  <c r="E9" i="28"/>
  <c r="E11" i="28"/>
  <c r="E13" i="28"/>
  <c r="E15" i="28"/>
  <c r="E16" i="28"/>
  <c r="E18" i="28"/>
  <c r="E20" i="28"/>
  <c r="E22" i="28"/>
  <c r="E24" i="28"/>
  <c r="E26" i="28"/>
  <c r="E28" i="28"/>
  <c r="E30" i="28"/>
  <c r="E32" i="28"/>
  <c r="E17" i="28"/>
  <c r="E21" i="28"/>
  <c r="E25" i="28"/>
  <c r="E29" i="28"/>
  <c r="E33" i="28"/>
  <c r="E34" i="28"/>
  <c r="E36" i="28"/>
  <c r="E38" i="28"/>
  <c r="E40" i="28"/>
  <c r="E42" i="28"/>
  <c r="E44" i="28"/>
  <c r="E46" i="28"/>
  <c r="E48" i="28"/>
  <c r="E50" i="28"/>
  <c r="E52" i="28"/>
  <c r="E54" i="28"/>
  <c r="E56" i="28"/>
  <c r="E58" i="28"/>
  <c r="E60" i="28"/>
  <c r="E23" i="28"/>
  <c r="E31" i="28"/>
  <c r="E35" i="28"/>
  <c r="E39" i="28"/>
  <c r="E43" i="28"/>
  <c r="E47" i="28"/>
  <c r="E51" i="28"/>
  <c r="E55" i="28"/>
  <c r="E59" i="28"/>
  <c r="E61" i="28"/>
  <c r="E63" i="28"/>
  <c r="E65" i="28"/>
  <c r="E67" i="28"/>
  <c r="E19" i="28"/>
  <c r="E27" i="28"/>
  <c r="E37" i="28"/>
  <c r="E41" i="28"/>
  <c r="E45" i="28"/>
  <c r="E49" i="28"/>
  <c r="E53" i="28"/>
  <c r="E57" i="28"/>
  <c r="E62" i="28"/>
  <c r="E64" i="28"/>
  <c r="E66" i="28"/>
  <c r="Q8" i="28"/>
  <c r="Q10" i="28"/>
  <c r="Q12" i="28"/>
  <c r="Q14" i="28"/>
  <c r="Q7" i="28"/>
  <c r="Q9" i="28"/>
  <c r="Q11" i="28"/>
  <c r="Q13" i="28"/>
  <c r="Q15" i="28"/>
  <c r="Q16" i="28"/>
  <c r="Q18" i="28"/>
  <c r="Q20" i="28"/>
  <c r="Q22" i="28"/>
  <c r="Q24" i="28"/>
  <c r="Q26" i="28"/>
  <c r="Q28" i="28"/>
  <c r="Q30" i="28"/>
  <c r="Q32" i="28"/>
  <c r="Q17" i="28"/>
  <c r="Q21" i="28"/>
  <c r="Q25" i="28"/>
  <c r="Q29" i="28"/>
  <c r="Q34" i="28"/>
  <c r="Q36" i="28"/>
  <c r="Q38" i="28"/>
  <c r="Q40" i="28"/>
  <c r="Q42" i="28"/>
  <c r="Q44" i="28"/>
  <c r="Q46" i="28"/>
  <c r="Q48" i="28"/>
  <c r="Q50" i="28"/>
  <c r="Q52" i="28"/>
  <c r="Q54" i="28"/>
  <c r="Q56" i="28"/>
  <c r="Q58" i="28"/>
  <c r="Q19" i="28"/>
  <c r="Q27" i="28"/>
  <c r="Q35" i="28"/>
  <c r="Q39" i="28"/>
  <c r="Q43" i="28"/>
  <c r="Q47" i="28"/>
  <c r="Q51" i="28"/>
  <c r="Q55" i="28"/>
  <c r="Q59" i="28"/>
  <c r="Q61" i="28"/>
  <c r="Q63" i="28"/>
  <c r="Q65" i="28"/>
  <c r="Q67" i="28"/>
  <c r="Q23" i="28"/>
  <c r="Q31" i="28"/>
  <c r="Q33" i="28"/>
  <c r="Q37" i="28"/>
  <c r="Q41" i="28"/>
  <c r="Q45" i="28"/>
  <c r="Q49" i="28"/>
  <c r="Q53" i="28"/>
  <c r="Q57" i="28"/>
  <c r="Q60" i="28"/>
  <c r="Q62" i="28"/>
  <c r="Q64" i="28"/>
  <c r="Q66" i="28"/>
  <c r="O8" i="28"/>
  <c r="O10" i="28"/>
  <c r="O12" i="28"/>
  <c r="O14" i="28"/>
  <c r="O7" i="28"/>
  <c r="O9" i="28"/>
  <c r="O11" i="28"/>
  <c r="O13" i="28"/>
  <c r="O16" i="28"/>
  <c r="O18" i="28"/>
  <c r="O20" i="28"/>
  <c r="O22" i="28"/>
  <c r="O24" i="28"/>
  <c r="O26" i="28"/>
  <c r="O28" i="28"/>
  <c r="O30" i="28"/>
  <c r="O32" i="28"/>
  <c r="O19" i="28"/>
  <c r="O23" i="28"/>
  <c r="O27" i="28"/>
  <c r="O31" i="28"/>
  <c r="O34" i="28"/>
  <c r="O36" i="28"/>
  <c r="O38" i="28"/>
  <c r="O40" i="28"/>
  <c r="O42" i="28"/>
  <c r="O44" i="28"/>
  <c r="O46" i="28"/>
  <c r="O48" i="28"/>
  <c r="O50" i="28"/>
  <c r="O52" i="28"/>
  <c r="O54" i="28"/>
  <c r="O56" i="28"/>
  <c r="O58" i="28"/>
  <c r="O17" i="28"/>
  <c r="O25" i="28"/>
  <c r="O33" i="28"/>
  <c r="O37" i="28"/>
  <c r="O41" i="28"/>
  <c r="O45" i="28"/>
  <c r="O49" i="28"/>
  <c r="O53" i="28"/>
  <c r="O57" i="28"/>
  <c r="O61" i="28"/>
  <c r="O63" i="28"/>
  <c r="O65" i="28"/>
  <c r="O67" i="28"/>
  <c r="O15" i="28"/>
  <c r="O21" i="28"/>
  <c r="O29" i="28"/>
  <c r="O35" i="28"/>
  <c r="O39" i="28"/>
  <c r="O43" i="28"/>
  <c r="O47" i="28"/>
  <c r="O51" i="28"/>
  <c r="O55" i="28"/>
  <c r="O59" i="28"/>
  <c r="O60" i="28"/>
  <c r="O62" i="28"/>
  <c r="O64" i="28"/>
  <c r="O66" i="28"/>
  <c r="M8" i="28"/>
  <c r="M10" i="28"/>
  <c r="M12" i="28"/>
  <c r="M14" i="28"/>
  <c r="M7" i="28"/>
  <c r="M9" i="28"/>
  <c r="M11" i="28"/>
  <c r="M13" i="28"/>
  <c r="M15" i="28"/>
  <c r="M16" i="28"/>
  <c r="M18" i="28"/>
  <c r="M20" i="28"/>
  <c r="M22" i="28"/>
  <c r="M24" i="28"/>
  <c r="M26" i="28"/>
  <c r="M28" i="28"/>
  <c r="M30" i="28"/>
  <c r="M32" i="28"/>
  <c r="M17" i="28"/>
  <c r="M21" i="28"/>
  <c r="M25" i="28"/>
  <c r="M29" i="28"/>
  <c r="M33" i="28"/>
  <c r="M34" i="28"/>
  <c r="M36" i="28"/>
  <c r="M38" i="28"/>
  <c r="M40" i="28"/>
  <c r="M42" i="28"/>
  <c r="M44" i="28"/>
  <c r="M46" i="28"/>
  <c r="M48" i="28"/>
  <c r="M50" i="28"/>
  <c r="M52" i="28"/>
  <c r="M54" i="28"/>
  <c r="M56" i="28"/>
  <c r="M58" i="28"/>
  <c r="M60" i="28"/>
  <c r="M23" i="28"/>
  <c r="M31" i="28"/>
  <c r="M35" i="28"/>
  <c r="M39" i="28"/>
  <c r="M43" i="28"/>
  <c r="M47" i="28"/>
  <c r="M51" i="28"/>
  <c r="M55" i="28"/>
  <c r="M59" i="28"/>
  <c r="M61" i="28"/>
  <c r="M63" i="28"/>
  <c r="M65" i="28"/>
  <c r="M67" i="28"/>
  <c r="M19" i="28"/>
  <c r="M27" i="28"/>
  <c r="M37" i="28"/>
  <c r="M41" i="28"/>
  <c r="M45" i="28"/>
  <c r="M49" i="28"/>
  <c r="M53" i="28"/>
  <c r="M57" i="28"/>
  <c r="M62" i="28"/>
  <c r="M64" i="28"/>
  <c r="M66" i="28"/>
  <c r="K8" i="28"/>
  <c r="K10" i="28"/>
  <c r="K12" i="28"/>
  <c r="K14" i="28"/>
  <c r="K7" i="28"/>
  <c r="K9" i="28"/>
  <c r="K11" i="28"/>
  <c r="K13" i="28"/>
  <c r="K15" i="28"/>
  <c r="K16" i="28"/>
  <c r="K18" i="28"/>
  <c r="K20" i="28"/>
  <c r="K22" i="28"/>
  <c r="K24" i="28"/>
  <c r="K26" i="28"/>
  <c r="K28" i="28"/>
  <c r="K30" i="28"/>
  <c r="K32" i="28"/>
  <c r="K19" i="28"/>
  <c r="K23" i="28"/>
  <c r="K27" i="28"/>
  <c r="K31" i="28"/>
  <c r="K34" i="28"/>
  <c r="K36" i="28"/>
  <c r="K38" i="28"/>
  <c r="K40" i="28"/>
  <c r="K42" i="28"/>
  <c r="K44" i="28"/>
  <c r="K46" i="28"/>
  <c r="K48" i="28"/>
  <c r="K50" i="28"/>
  <c r="K52" i="28"/>
  <c r="K54" i="28"/>
  <c r="K56" i="28"/>
  <c r="K58" i="28"/>
  <c r="K60" i="28"/>
  <c r="K21" i="28"/>
  <c r="K29" i="28"/>
  <c r="K37" i="28"/>
  <c r="K41" i="28"/>
  <c r="K45" i="28"/>
  <c r="K49" i="28"/>
  <c r="K53" i="28"/>
  <c r="K57" i="28"/>
  <c r="K61" i="28"/>
  <c r="K63" i="28"/>
  <c r="K65" i="28"/>
  <c r="K67" i="28"/>
  <c r="K17" i="28"/>
  <c r="K25" i="28"/>
  <c r="K33" i="28"/>
  <c r="K35" i="28"/>
  <c r="K39" i="28"/>
  <c r="K43" i="28"/>
  <c r="K47" i="28"/>
  <c r="K51" i="28"/>
  <c r="K55" i="28"/>
  <c r="K59" i="28"/>
  <c r="K62" i="28"/>
  <c r="K64" i="28"/>
  <c r="K66" i="28"/>
  <c r="I8" i="28"/>
  <c r="I10" i="28"/>
  <c r="I12" i="28"/>
  <c r="I14" i="28"/>
  <c r="I7" i="28"/>
  <c r="I9" i="28"/>
  <c r="I11" i="28"/>
  <c r="I13" i="28"/>
  <c r="I15" i="28"/>
  <c r="I16" i="28"/>
  <c r="I18" i="28"/>
  <c r="I20" i="28"/>
  <c r="I22" i="28"/>
  <c r="I24" i="28"/>
  <c r="I26" i="28"/>
  <c r="I28" i="28"/>
  <c r="I30" i="28"/>
  <c r="I32" i="28"/>
  <c r="I17" i="28"/>
  <c r="I21" i="28"/>
  <c r="I25" i="28"/>
  <c r="I29" i="28"/>
  <c r="I33" i="28"/>
  <c r="I34" i="28"/>
  <c r="I36" i="28"/>
  <c r="I38" i="28"/>
  <c r="I40" i="28"/>
  <c r="I42" i="28"/>
  <c r="I44" i="28"/>
  <c r="I46" i="28"/>
  <c r="I48" i="28"/>
  <c r="I50" i="28"/>
  <c r="I52" i="28"/>
  <c r="I54" i="28"/>
  <c r="I56" i="28"/>
  <c r="I58" i="28"/>
  <c r="I60" i="28"/>
  <c r="I19" i="28"/>
  <c r="I27" i="28"/>
  <c r="I35" i="28"/>
  <c r="I39" i="28"/>
  <c r="I43" i="28"/>
  <c r="I47" i="28"/>
  <c r="I51" i="28"/>
  <c r="I55" i="28"/>
  <c r="I59" i="28"/>
  <c r="I61" i="28"/>
  <c r="I63" i="28"/>
  <c r="I65" i="28"/>
  <c r="I67" i="28"/>
  <c r="I23" i="28"/>
  <c r="I31" i="28"/>
  <c r="I37" i="28"/>
  <c r="I41" i="28"/>
  <c r="I45" i="28"/>
  <c r="I49" i="28"/>
  <c r="I53" i="28"/>
  <c r="I57" i="28"/>
  <c r="I62" i="28"/>
  <c r="I64" i="28"/>
  <c r="I66" i="28"/>
  <c r="V7" i="28"/>
  <c r="V9" i="28"/>
  <c r="V11" i="28"/>
  <c r="V13" i="28"/>
  <c r="V8" i="28"/>
  <c r="V10" i="28"/>
  <c r="V12" i="28"/>
  <c r="V14" i="28"/>
  <c r="V15" i="28"/>
  <c r="V17" i="28"/>
  <c r="V19" i="28"/>
  <c r="V21" i="28"/>
  <c r="V23" i="28"/>
  <c r="V25" i="28"/>
  <c r="V27" i="28"/>
  <c r="V29" i="28"/>
  <c r="V31" i="28"/>
  <c r="V18" i="28"/>
  <c r="V22" i="28"/>
  <c r="V26" i="28"/>
  <c r="V30" i="28"/>
  <c r="V33" i="28"/>
  <c r="V35" i="28"/>
  <c r="V37" i="28"/>
  <c r="V39" i="28"/>
  <c r="V41" i="28"/>
  <c r="V43" i="28"/>
  <c r="V45" i="28"/>
  <c r="V47" i="28"/>
  <c r="V49" i="28"/>
  <c r="V51" i="28"/>
  <c r="V53" i="28"/>
  <c r="V55" i="28"/>
  <c r="V57" i="28"/>
  <c r="V59" i="28"/>
  <c r="V20" i="28"/>
  <c r="V28" i="28"/>
  <c r="V36" i="28"/>
  <c r="V40" i="28"/>
  <c r="V44" i="28"/>
  <c r="V48" i="28"/>
  <c r="V52" i="28"/>
  <c r="V56" i="28"/>
  <c r="V60" i="28"/>
  <c r="V62" i="28"/>
  <c r="V64" i="28"/>
  <c r="V66" i="28"/>
  <c r="V16" i="28"/>
  <c r="V24" i="28"/>
  <c r="V32" i="28"/>
  <c r="V34" i="28"/>
  <c r="V38" i="28"/>
  <c r="V42" i="28"/>
  <c r="V46" i="28"/>
  <c r="V50" i="28"/>
  <c r="V54" i="28"/>
  <c r="V58" i="28"/>
  <c r="V61" i="28"/>
  <c r="V63" i="28"/>
  <c r="V65" i="28"/>
  <c r="V67" i="28"/>
  <c r="T7" i="28"/>
  <c r="T9" i="28"/>
  <c r="T11" i="28"/>
  <c r="T13" i="28"/>
  <c r="T8" i="28"/>
  <c r="T10" i="28"/>
  <c r="T12" i="28"/>
  <c r="T14" i="28"/>
  <c r="T15" i="28"/>
  <c r="T17" i="28"/>
  <c r="T19" i="28"/>
  <c r="T21" i="28"/>
  <c r="T23" i="28"/>
  <c r="T25" i="28"/>
  <c r="T27" i="28"/>
  <c r="T29" i="28"/>
  <c r="T31" i="28"/>
  <c r="T16" i="28"/>
  <c r="T20" i="28"/>
  <c r="T24" i="28"/>
  <c r="T28" i="28"/>
  <c r="T32" i="28"/>
  <c r="T33" i="28"/>
  <c r="T35" i="28"/>
  <c r="T37" i="28"/>
  <c r="T39" i="28"/>
  <c r="T41" i="28"/>
  <c r="T43" i="28"/>
  <c r="T45" i="28"/>
  <c r="T47" i="28"/>
  <c r="T49" i="28"/>
  <c r="T51" i="28"/>
  <c r="T53" i="28"/>
  <c r="T55" i="28"/>
  <c r="T57" i="28"/>
  <c r="T59" i="28"/>
  <c r="T18" i="28"/>
  <c r="T26" i="28"/>
  <c r="T34" i="28"/>
  <c r="T38" i="28"/>
  <c r="T42" i="28"/>
  <c r="T46" i="28"/>
  <c r="T50" i="28"/>
  <c r="T54" i="28"/>
  <c r="T58" i="28"/>
  <c r="T60" i="28"/>
  <c r="T62" i="28"/>
  <c r="T64" i="28"/>
  <c r="T66" i="28"/>
  <c r="T22" i="28"/>
  <c r="T30" i="28"/>
  <c r="T36" i="28"/>
  <c r="T40" i="28"/>
  <c r="T44" i="28"/>
  <c r="T48" i="28"/>
  <c r="T52" i="28"/>
  <c r="T56" i="28"/>
  <c r="T61" i="28"/>
  <c r="T63" i="28"/>
  <c r="T65" i="28"/>
  <c r="T67" i="28"/>
  <c r="R7" i="28"/>
  <c r="R9" i="28"/>
  <c r="R11" i="28"/>
  <c r="R13" i="28"/>
  <c r="R15" i="28"/>
  <c r="R8" i="28"/>
  <c r="R10" i="28"/>
  <c r="R12" i="28"/>
  <c r="R14" i="28"/>
  <c r="R17" i="28"/>
  <c r="R19" i="28"/>
  <c r="R21" i="28"/>
  <c r="R23" i="28"/>
  <c r="R25" i="28"/>
  <c r="R27" i="28"/>
  <c r="R29" i="28"/>
  <c r="R31" i="28"/>
  <c r="R18" i="28"/>
  <c r="R22" i="28"/>
  <c r="R26" i="28"/>
  <c r="R30" i="28"/>
  <c r="R33" i="28"/>
  <c r="R35" i="28"/>
  <c r="R37" i="28"/>
  <c r="R39" i="28"/>
  <c r="R41" i="28"/>
  <c r="R43" i="28"/>
  <c r="R45" i="28"/>
  <c r="R47" i="28"/>
  <c r="R49" i="28"/>
  <c r="R51" i="28"/>
  <c r="R53" i="28"/>
  <c r="R55" i="28"/>
  <c r="R57" i="28"/>
  <c r="R59" i="28"/>
  <c r="R16" i="28"/>
  <c r="R24" i="28"/>
  <c r="R32" i="28"/>
  <c r="R36" i="28"/>
  <c r="R40" i="28"/>
  <c r="R44" i="28"/>
  <c r="R48" i="28"/>
  <c r="R52" i="28"/>
  <c r="R56" i="28"/>
  <c r="R60" i="28"/>
  <c r="R62" i="28"/>
  <c r="R64" i="28"/>
  <c r="R66" i="28"/>
  <c r="R20" i="28"/>
  <c r="R28" i="28"/>
  <c r="R34" i="28"/>
  <c r="R38" i="28"/>
  <c r="R42" i="28"/>
  <c r="R46" i="28"/>
  <c r="R50" i="28"/>
  <c r="R54" i="28"/>
  <c r="R58" i="28"/>
  <c r="R61" i="28"/>
  <c r="R63" i="28"/>
  <c r="R65" i="28"/>
  <c r="R67" i="28"/>
  <c r="C7" i="28"/>
  <c r="C10" i="28"/>
  <c r="C11" i="28"/>
  <c r="C14" i="28"/>
  <c r="C17" i="28"/>
  <c r="C18" i="28"/>
  <c r="C23" i="28"/>
  <c r="C24" i="28"/>
  <c r="C26" i="28"/>
  <c r="C28" i="28"/>
  <c r="C30" i="28"/>
  <c r="C34" i="28"/>
  <c r="C37" i="28"/>
  <c r="C39" i="28"/>
  <c r="C42" i="28"/>
  <c r="C43" i="28"/>
  <c r="C46" i="28"/>
  <c r="C47" i="28"/>
  <c r="C49" i="28"/>
  <c r="C53" i="28"/>
  <c r="C54" i="28"/>
  <c r="C56" i="28"/>
  <c r="C57" i="28"/>
  <c r="C59" i="28"/>
  <c r="C60" i="28"/>
  <c r="C63" i="28"/>
  <c r="C64" i="28"/>
  <c r="C65" i="28"/>
  <c r="C66" i="28"/>
  <c r="C8" i="28"/>
  <c r="C9" i="28"/>
  <c r="C12" i="28"/>
  <c r="C13" i="28"/>
  <c r="C15" i="28"/>
  <c r="C16" i="28"/>
  <c r="C19" i="28"/>
  <c r="C20" i="28"/>
  <c r="C21" i="28"/>
  <c r="C22" i="28"/>
  <c r="C25" i="28"/>
  <c r="C27" i="28"/>
  <c r="C29" i="28"/>
  <c r="C31" i="28"/>
  <c r="C32" i="28"/>
  <c r="C33" i="28"/>
  <c r="C35" i="28"/>
  <c r="C36" i="28"/>
  <c r="C38" i="28"/>
  <c r="C40" i="28"/>
  <c r="C41" i="28"/>
  <c r="C44" i="28"/>
  <c r="C45" i="28"/>
  <c r="C48" i="28"/>
  <c r="C50" i="28"/>
  <c r="C51" i="28"/>
  <c r="C52" i="28"/>
  <c r="C55" i="28"/>
  <c r="C58" i="28"/>
  <c r="C61" i="28"/>
  <c r="C62" i="28"/>
  <c r="C67" i="28"/>
  <c r="C5" i="28"/>
  <c r="C6" i="28"/>
  <c r="J6" i="28"/>
  <c r="J5" i="28"/>
  <c r="V6" i="28"/>
  <c r="V5" i="28"/>
  <c r="F6" i="28"/>
  <c r="F5" i="28"/>
  <c r="P5" i="28"/>
  <c r="P6" i="28"/>
  <c r="L5" i="28"/>
  <c r="L6" i="28"/>
  <c r="H5" i="28"/>
  <c r="H6" i="28"/>
  <c r="S5" i="28"/>
  <c r="S6" i="28"/>
  <c r="D5" i="28"/>
  <c r="D6" i="28"/>
  <c r="N6" i="28"/>
  <c r="N5" i="28"/>
  <c r="U6" i="28"/>
  <c r="U5" i="28"/>
  <c r="E6" i="28"/>
  <c r="E5" i="28"/>
  <c r="O5" i="28"/>
  <c r="O6" i="28"/>
  <c r="K5" i="28"/>
  <c r="K6" i="28"/>
  <c r="R6" i="28"/>
  <c r="R5" i="28"/>
  <c r="G5" i="28"/>
  <c r="G6" i="28"/>
  <c r="Q6" i="28"/>
  <c r="Q5" i="28"/>
  <c r="M6" i="28"/>
  <c r="M5" i="28"/>
  <c r="I6" i="28"/>
  <c r="I5" i="28"/>
  <c r="T5" i="28"/>
  <c r="T6" i="28"/>
  <c r="AE67" i="28"/>
  <c r="AD67" i="28"/>
  <c r="AE66" i="28"/>
  <c r="AD66" i="28"/>
  <c r="AE65" i="28"/>
  <c r="AD65" i="28"/>
  <c r="AE64" i="28"/>
  <c r="AD64" i="28"/>
  <c r="AE63" i="28"/>
  <c r="AD63" i="28"/>
  <c r="AE62" i="28"/>
  <c r="AD62" i="28"/>
  <c r="AE61" i="28"/>
  <c r="AD61" i="28"/>
  <c r="AE60" i="28"/>
  <c r="AD60" i="28"/>
  <c r="AE59" i="28"/>
  <c r="AD59" i="28"/>
  <c r="AE58" i="28"/>
  <c r="AD58" i="28"/>
  <c r="AE57" i="28"/>
  <c r="AD57" i="28"/>
  <c r="AE56" i="28"/>
  <c r="AD56" i="28"/>
  <c r="AE55" i="28"/>
  <c r="AD55" i="28"/>
  <c r="AE54" i="28"/>
  <c r="AD54" i="28"/>
  <c r="AE53" i="28"/>
  <c r="AD53" i="28"/>
  <c r="AE52" i="28"/>
  <c r="AD52" i="28"/>
  <c r="AE51" i="28"/>
  <c r="AD51" i="28"/>
  <c r="AE50" i="28"/>
  <c r="AD50" i="28"/>
  <c r="AE49" i="28"/>
  <c r="AD49" i="28"/>
  <c r="AE48" i="28"/>
  <c r="AD48" i="28"/>
  <c r="AE47" i="28"/>
  <c r="AD47" i="28"/>
  <c r="AE46" i="28"/>
  <c r="AD46" i="28"/>
  <c r="AE45" i="28"/>
  <c r="AD45" i="28"/>
  <c r="AE44" i="28"/>
  <c r="AD44" i="28"/>
  <c r="AE43" i="28"/>
  <c r="AD43" i="28"/>
  <c r="AE42" i="28"/>
  <c r="AD42" i="28"/>
  <c r="AE41" i="28"/>
  <c r="AD41" i="28"/>
  <c r="AE40" i="28"/>
  <c r="AD40" i="28"/>
  <c r="AE39" i="28"/>
  <c r="AD39" i="28"/>
  <c r="AE38" i="28"/>
  <c r="AD38" i="28"/>
  <c r="AE37" i="28"/>
  <c r="AD37" i="28"/>
  <c r="AE36" i="28"/>
  <c r="AD36" i="28"/>
  <c r="AE35" i="28"/>
  <c r="AD35" i="28"/>
  <c r="AE34" i="28"/>
  <c r="AD34" i="28"/>
  <c r="AE33" i="28"/>
  <c r="AD33" i="28"/>
  <c r="AE32" i="28"/>
  <c r="AD32" i="28"/>
  <c r="AE31" i="28"/>
  <c r="AD31" i="28"/>
  <c r="AE30" i="28"/>
  <c r="AD30" i="28"/>
  <c r="AE29" i="28"/>
  <c r="AD29" i="28"/>
  <c r="AE28" i="28"/>
  <c r="AD28" i="28"/>
  <c r="AE27" i="28"/>
  <c r="AD27" i="28"/>
  <c r="AE26" i="28"/>
  <c r="AD26" i="28"/>
  <c r="AE25" i="28"/>
  <c r="AD25" i="28"/>
  <c r="AE24" i="28"/>
  <c r="AD24" i="28"/>
  <c r="AE23" i="28"/>
  <c r="AD23" i="28"/>
  <c r="AE22" i="28"/>
  <c r="AD22" i="28"/>
  <c r="AE21" i="28"/>
  <c r="AD21" i="28"/>
  <c r="AE20" i="28"/>
  <c r="AD20" i="28"/>
  <c r="AE19" i="28"/>
  <c r="AD19" i="28"/>
  <c r="AE18" i="28"/>
  <c r="AD18" i="28"/>
  <c r="AE17" i="28"/>
  <c r="AD17" i="28"/>
  <c r="AE16" i="28"/>
  <c r="AD16" i="28"/>
  <c r="AE15" i="28"/>
  <c r="AD15" i="28"/>
  <c r="AE14" i="28"/>
  <c r="AD14" i="28"/>
  <c r="AE13" i="28"/>
  <c r="AD13" i="28"/>
  <c r="AE12" i="28"/>
  <c r="AD12" i="28"/>
  <c r="AE11" i="28"/>
  <c r="AD11" i="28"/>
  <c r="AE10" i="28"/>
  <c r="AD10" i="28"/>
  <c r="AE9" i="28"/>
  <c r="AD9" i="28"/>
  <c r="AE8" i="28"/>
  <c r="AD8" i="28"/>
  <c r="AE7" i="28"/>
  <c r="AD7" i="28"/>
  <c r="AE6" i="28"/>
  <c r="AD6" i="28"/>
  <c r="AE5" i="28"/>
  <c r="AD5" i="28"/>
  <c r="BK110" i="1"/>
  <c r="BG110" i="1"/>
  <c r="BC110" i="1"/>
  <c r="BB110" i="1"/>
  <c r="AY110" i="1"/>
  <c r="AX110" i="1"/>
  <c r="AU110" i="1"/>
  <c r="AT110" i="1"/>
  <c r="AQ110" i="1"/>
  <c r="AP110" i="1"/>
  <c r="AM110" i="1"/>
  <c r="AL110" i="1"/>
  <c r="AI110" i="1"/>
  <c r="AH110" i="1"/>
  <c r="AE110" i="1"/>
  <c r="AD110" i="1"/>
  <c r="AA110" i="1"/>
  <c r="Z110" i="1"/>
  <c r="W110" i="1"/>
  <c r="V110" i="1"/>
  <c r="T110" i="1"/>
  <c r="S110" i="1"/>
  <c r="P110" i="1"/>
  <c r="O110" i="1"/>
  <c r="L110" i="1"/>
  <c r="K110" i="1"/>
  <c r="H110" i="1"/>
  <c r="G110" i="1"/>
  <c r="D110" i="1"/>
  <c r="C110" i="1"/>
  <c r="BO110" i="1" s="1"/>
  <c r="BS110" i="1" s="1"/>
  <c r="BW110" i="1" s="1"/>
  <c r="CA110" i="1" s="1"/>
  <c r="BK109" i="1"/>
  <c r="BG109" i="1"/>
  <c r="BC109" i="1"/>
  <c r="BB109" i="1"/>
  <c r="AY109" i="1"/>
  <c r="AX109" i="1"/>
  <c r="AU109" i="1"/>
  <c r="AT109" i="1"/>
  <c r="AQ109" i="1"/>
  <c r="AP109" i="1"/>
  <c r="AM109" i="1"/>
  <c r="AL109" i="1"/>
  <c r="AI109" i="1"/>
  <c r="AH109" i="1"/>
  <c r="AE109" i="1"/>
  <c r="AD109" i="1"/>
  <c r="AA109" i="1"/>
  <c r="Z109" i="1"/>
  <c r="W109" i="1"/>
  <c r="V109" i="1"/>
  <c r="T109" i="1"/>
  <c r="S109" i="1"/>
  <c r="P109" i="1"/>
  <c r="O109" i="1"/>
  <c r="L109" i="1"/>
  <c r="K109" i="1"/>
  <c r="H109" i="1"/>
  <c r="G109" i="1"/>
  <c r="D109" i="1"/>
  <c r="C109" i="1"/>
  <c r="BO109" i="1" s="1"/>
  <c r="BS109" i="1" s="1"/>
  <c r="BW109" i="1" s="1"/>
  <c r="CA109" i="1" s="1"/>
  <c r="BK108" i="1"/>
  <c r="BG108" i="1"/>
  <c r="BC108" i="1"/>
  <c r="BB108" i="1"/>
  <c r="AY108" i="1"/>
  <c r="AX108" i="1"/>
  <c r="AU108" i="1"/>
  <c r="AT108" i="1"/>
  <c r="AQ108" i="1"/>
  <c r="AP108" i="1"/>
  <c r="AM108" i="1"/>
  <c r="AL108" i="1"/>
  <c r="AI108" i="1"/>
  <c r="AH108" i="1"/>
  <c r="AE108" i="1"/>
  <c r="AD108" i="1"/>
  <c r="AA108" i="1"/>
  <c r="Z108" i="1"/>
  <c r="W108" i="1"/>
  <c r="V108" i="1"/>
  <c r="T108" i="1"/>
  <c r="S108" i="1"/>
  <c r="P108" i="1"/>
  <c r="O108" i="1"/>
  <c r="L108" i="1"/>
  <c r="K108" i="1"/>
  <c r="H108" i="1"/>
  <c r="G108" i="1"/>
  <c r="D108" i="1"/>
  <c r="C108" i="1"/>
  <c r="BO108" i="1" s="1"/>
  <c r="BS108" i="1" s="1"/>
  <c r="BW108" i="1" s="1"/>
  <c r="CA108" i="1" s="1"/>
  <c r="BK107" i="1"/>
  <c r="BG107" i="1"/>
  <c r="BC107" i="1"/>
  <c r="BB107" i="1"/>
  <c r="AY107" i="1"/>
  <c r="AX107" i="1"/>
  <c r="AU107" i="1"/>
  <c r="AT107" i="1"/>
  <c r="AQ107" i="1"/>
  <c r="AP107" i="1"/>
  <c r="AM107" i="1"/>
  <c r="AL107" i="1"/>
  <c r="AI107" i="1"/>
  <c r="AH107" i="1"/>
  <c r="AE107" i="1"/>
  <c r="AD107" i="1"/>
  <c r="AA107" i="1"/>
  <c r="Z107" i="1"/>
  <c r="W107" i="1"/>
  <c r="V107" i="1"/>
  <c r="T107" i="1"/>
  <c r="S107" i="1"/>
  <c r="P107" i="1"/>
  <c r="O107" i="1"/>
  <c r="L107" i="1"/>
  <c r="K107" i="1"/>
  <c r="H107" i="1"/>
  <c r="G107" i="1"/>
  <c r="D107" i="1"/>
  <c r="C107" i="1"/>
  <c r="BO107" i="1" s="1"/>
  <c r="BS107" i="1" s="1"/>
  <c r="BW107" i="1" s="1"/>
  <c r="CA107" i="1" s="1"/>
  <c r="BK106" i="1"/>
  <c r="BG106" i="1"/>
  <c r="BC106" i="1"/>
  <c r="BB106" i="1"/>
  <c r="AY106" i="1"/>
  <c r="AX106" i="1"/>
  <c r="AU106" i="1"/>
  <c r="AT106" i="1"/>
  <c r="AQ106" i="1"/>
  <c r="AP106" i="1"/>
  <c r="AM106" i="1"/>
  <c r="AL106" i="1"/>
  <c r="AI106" i="1"/>
  <c r="AH106" i="1"/>
  <c r="AE106" i="1"/>
  <c r="AD106" i="1"/>
  <c r="AA106" i="1"/>
  <c r="Z106" i="1"/>
  <c r="W106" i="1"/>
  <c r="V106" i="1"/>
  <c r="T106" i="1"/>
  <c r="S106" i="1"/>
  <c r="P106" i="1"/>
  <c r="O106" i="1"/>
  <c r="L106" i="1"/>
  <c r="K106" i="1"/>
  <c r="H106" i="1"/>
  <c r="G106" i="1"/>
  <c r="D106" i="1"/>
  <c r="C106" i="1"/>
  <c r="BK105" i="1"/>
  <c r="BG105" i="1"/>
  <c r="BC105" i="1"/>
  <c r="BB105" i="1"/>
  <c r="AY105" i="1"/>
  <c r="AX105" i="1"/>
  <c r="AU105" i="1"/>
  <c r="AT105" i="1"/>
  <c r="AQ105" i="1"/>
  <c r="AP105" i="1"/>
  <c r="AM105" i="1"/>
  <c r="AL105" i="1"/>
  <c r="AI105" i="1"/>
  <c r="AH105" i="1"/>
  <c r="AE105" i="1"/>
  <c r="AD105" i="1"/>
  <c r="AA105" i="1"/>
  <c r="Z105" i="1"/>
  <c r="W105" i="1"/>
  <c r="V105" i="1"/>
  <c r="T105" i="1"/>
  <c r="S105" i="1"/>
  <c r="P105" i="1"/>
  <c r="O105" i="1"/>
  <c r="L105" i="1"/>
  <c r="K105" i="1"/>
  <c r="H105" i="1"/>
  <c r="G105" i="1"/>
  <c r="D105" i="1"/>
  <c r="C105" i="1"/>
  <c r="BO105" i="1" s="1"/>
  <c r="BS105" i="1" s="1"/>
  <c r="BW105" i="1" s="1"/>
  <c r="CA105" i="1" s="1"/>
  <c r="BK104" i="1"/>
  <c r="BG104" i="1"/>
  <c r="BC104" i="1"/>
  <c r="BB104" i="1"/>
  <c r="AY104" i="1"/>
  <c r="AX104" i="1"/>
  <c r="AU104" i="1"/>
  <c r="AT104" i="1"/>
  <c r="AQ104" i="1"/>
  <c r="AP104" i="1"/>
  <c r="AM104" i="1"/>
  <c r="AL104" i="1"/>
  <c r="AI104" i="1"/>
  <c r="AH104" i="1"/>
  <c r="AE104" i="1"/>
  <c r="AD104" i="1"/>
  <c r="AA104" i="1"/>
  <c r="Z104" i="1"/>
  <c r="W104" i="1"/>
  <c r="V104" i="1"/>
  <c r="T104" i="1"/>
  <c r="S104" i="1"/>
  <c r="P104" i="1"/>
  <c r="O104" i="1"/>
  <c r="L104" i="1"/>
  <c r="K104" i="1"/>
  <c r="H104" i="1"/>
  <c r="G104" i="1"/>
  <c r="D104" i="1"/>
  <c r="C104" i="1"/>
  <c r="BO104" i="1" s="1"/>
  <c r="BS104" i="1" s="1"/>
  <c r="BW104" i="1" s="1"/>
  <c r="CA104" i="1" s="1"/>
  <c r="BK103" i="1"/>
  <c r="BG103" i="1"/>
  <c r="BC103" i="1"/>
  <c r="BB103" i="1"/>
  <c r="AY103" i="1"/>
  <c r="AX103" i="1"/>
  <c r="AU103" i="1"/>
  <c r="AT103" i="1"/>
  <c r="AQ103" i="1"/>
  <c r="AP103" i="1"/>
  <c r="AM103" i="1"/>
  <c r="AL103" i="1"/>
  <c r="AI103" i="1"/>
  <c r="AH103" i="1"/>
  <c r="AE103" i="1"/>
  <c r="AD103" i="1"/>
  <c r="AA103" i="1"/>
  <c r="Z103" i="1"/>
  <c r="W103" i="1"/>
  <c r="V103" i="1"/>
  <c r="T103" i="1"/>
  <c r="S103" i="1"/>
  <c r="P103" i="1"/>
  <c r="O103" i="1"/>
  <c r="L103" i="1"/>
  <c r="K103" i="1"/>
  <c r="H103" i="1"/>
  <c r="G103" i="1"/>
  <c r="D103" i="1"/>
  <c r="C103" i="1"/>
  <c r="BO103" i="1" s="1"/>
  <c r="BS103" i="1" s="1"/>
  <c r="BW103" i="1" s="1"/>
  <c r="CA103" i="1" s="1"/>
  <c r="BK102" i="1"/>
  <c r="BG102" i="1"/>
  <c r="BC102" i="1"/>
  <c r="BB102" i="1"/>
  <c r="AY102" i="1"/>
  <c r="AX102" i="1"/>
  <c r="AU102" i="1"/>
  <c r="AT102" i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T102" i="1"/>
  <c r="S102" i="1"/>
  <c r="P102" i="1"/>
  <c r="O102" i="1"/>
  <c r="L102" i="1"/>
  <c r="K102" i="1"/>
  <c r="H102" i="1"/>
  <c r="G102" i="1"/>
  <c r="D102" i="1"/>
  <c r="C102" i="1"/>
  <c r="BO102" i="1" s="1"/>
  <c r="BS102" i="1" s="1"/>
  <c r="BW102" i="1" s="1"/>
  <c r="CA102" i="1" s="1"/>
  <c r="BK101" i="1"/>
  <c r="BG101" i="1"/>
  <c r="BC101" i="1"/>
  <c r="BB101" i="1"/>
  <c r="AY101" i="1"/>
  <c r="AX101" i="1"/>
  <c r="AU101" i="1"/>
  <c r="AT101" i="1"/>
  <c r="AQ101" i="1"/>
  <c r="AP101" i="1"/>
  <c r="AM101" i="1"/>
  <c r="AL101" i="1"/>
  <c r="AI101" i="1"/>
  <c r="AH101" i="1"/>
  <c r="AE101" i="1"/>
  <c r="AD101" i="1"/>
  <c r="AA101" i="1"/>
  <c r="Z101" i="1"/>
  <c r="W101" i="1"/>
  <c r="V101" i="1"/>
  <c r="T101" i="1"/>
  <c r="S101" i="1"/>
  <c r="P101" i="1"/>
  <c r="O101" i="1"/>
  <c r="L101" i="1"/>
  <c r="K101" i="1"/>
  <c r="H101" i="1"/>
  <c r="G101" i="1"/>
  <c r="D101" i="1"/>
  <c r="C101" i="1"/>
  <c r="BO101" i="1" s="1"/>
  <c r="BS101" i="1" s="1"/>
  <c r="BW101" i="1" s="1"/>
  <c r="CA101" i="1" s="1"/>
  <c r="BK100" i="1"/>
  <c r="BG100" i="1"/>
  <c r="BC100" i="1"/>
  <c r="BB100" i="1"/>
  <c r="AY100" i="1"/>
  <c r="AX100" i="1"/>
  <c r="AU100" i="1"/>
  <c r="AT100" i="1"/>
  <c r="AQ100" i="1"/>
  <c r="AP100" i="1"/>
  <c r="AM100" i="1"/>
  <c r="AL100" i="1"/>
  <c r="AI100" i="1"/>
  <c r="AH100" i="1"/>
  <c r="AE100" i="1"/>
  <c r="AD100" i="1"/>
  <c r="AA100" i="1"/>
  <c r="Z100" i="1"/>
  <c r="W100" i="1"/>
  <c r="V100" i="1"/>
  <c r="T100" i="1"/>
  <c r="S100" i="1"/>
  <c r="P100" i="1"/>
  <c r="O100" i="1"/>
  <c r="L100" i="1"/>
  <c r="K100" i="1"/>
  <c r="H100" i="1"/>
  <c r="G100" i="1"/>
  <c r="D100" i="1"/>
  <c r="C100" i="1"/>
  <c r="BO100" i="1" s="1"/>
  <c r="BS100" i="1" s="1"/>
  <c r="BW100" i="1" s="1"/>
  <c r="CA100" i="1" s="1"/>
  <c r="BK99" i="1"/>
  <c r="BG99" i="1"/>
  <c r="BC99" i="1"/>
  <c r="BB99" i="1"/>
  <c r="AY99" i="1"/>
  <c r="AX99" i="1"/>
  <c r="AU99" i="1"/>
  <c r="AT99" i="1"/>
  <c r="AQ99" i="1"/>
  <c r="AP99" i="1"/>
  <c r="AM99" i="1"/>
  <c r="AL99" i="1"/>
  <c r="AI99" i="1"/>
  <c r="AH99" i="1"/>
  <c r="AE99" i="1"/>
  <c r="AD99" i="1"/>
  <c r="AA99" i="1"/>
  <c r="Z99" i="1"/>
  <c r="W99" i="1"/>
  <c r="V99" i="1"/>
  <c r="T99" i="1"/>
  <c r="S99" i="1"/>
  <c r="P99" i="1"/>
  <c r="O99" i="1"/>
  <c r="L99" i="1"/>
  <c r="K99" i="1"/>
  <c r="H99" i="1"/>
  <c r="G99" i="1"/>
  <c r="D99" i="1"/>
  <c r="C99" i="1"/>
  <c r="BO99" i="1" s="1"/>
  <c r="BS99" i="1" s="1"/>
  <c r="BW99" i="1" s="1"/>
  <c r="CA99" i="1" s="1"/>
  <c r="BK98" i="1"/>
  <c r="BG98" i="1"/>
  <c r="BC98" i="1"/>
  <c r="BB98" i="1"/>
  <c r="AY98" i="1"/>
  <c r="AX98" i="1"/>
  <c r="AU98" i="1"/>
  <c r="AT98" i="1"/>
  <c r="AQ98" i="1"/>
  <c r="AP98" i="1"/>
  <c r="AM98" i="1"/>
  <c r="AL98" i="1"/>
  <c r="AI98" i="1"/>
  <c r="AH98" i="1"/>
  <c r="AE98" i="1"/>
  <c r="AD98" i="1"/>
  <c r="AA98" i="1"/>
  <c r="Z98" i="1"/>
  <c r="W98" i="1"/>
  <c r="V98" i="1"/>
  <c r="T98" i="1"/>
  <c r="S98" i="1"/>
  <c r="P98" i="1"/>
  <c r="O98" i="1"/>
  <c r="L98" i="1"/>
  <c r="K98" i="1"/>
  <c r="H98" i="1"/>
  <c r="G98" i="1"/>
  <c r="D98" i="1"/>
  <c r="C98" i="1"/>
  <c r="BO98" i="1" s="1"/>
  <c r="BS98" i="1" s="1"/>
  <c r="BW98" i="1" s="1"/>
  <c r="CA98" i="1" s="1"/>
  <c r="BK97" i="1"/>
  <c r="BG97" i="1"/>
  <c r="BC97" i="1"/>
  <c r="BB97" i="1"/>
  <c r="AY97" i="1"/>
  <c r="AX97" i="1"/>
  <c r="AU97" i="1"/>
  <c r="AT97" i="1"/>
  <c r="AQ97" i="1"/>
  <c r="AP97" i="1"/>
  <c r="AM97" i="1"/>
  <c r="AL97" i="1"/>
  <c r="AI97" i="1"/>
  <c r="AH97" i="1"/>
  <c r="AE97" i="1"/>
  <c r="AD97" i="1"/>
  <c r="AA97" i="1"/>
  <c r="Z97" i="1"/>
  <c r="W97" i="1"/>
  <c r="V97" i="1"/>
  <c r="T97" i="1"/>
  <c r="S97" i="1"/>
  <c r="P97" i="1"/>
  <c r="O97" i="1"/>
  <c r="L97" i="1"/>
  <c r="K97" i="1"/>
  <c r="H97" i="1"/>
  <c r="G97" i="1"/>
  <c r="D97" i="1"/>
  <c r="C97" i="1"/>
  <c r="BO97" i="1" s="1"/>
  <c r="BS97" i="1" s="1"/>
  <c r="BW97" i="1" s="1"/>
  <c r="CA97" i="1" s="1"/>
  <c r="BK96" i="1"/>
  <c r="BG96" i="1"/>
  <c r="BC96" i="1"/>
  <c r="BB96" i="1"/>
  <c r="AY96" i="1"/>
  <c r="AX96" i="1"/>
  <c r="AU96" i="1"/>
  <c r="AT96" i="1"/>
  <c r="AQ96" i="1"/>
  <c r="AP96" i="1"/>
  <c r="AM96" i="1"/>
  <c r="AL96" i="1"/>
  <c r="AI96" i="1"/>
  <c r="AH96" i="1"/>
  <c r="AE96" i="1"/>
  <c r="AD96" i="1"/>
  <c r="AA96" i="1"/>
  <c r="Z96" i="1"/>
  <c r="W96" i="1"/>
  <c r="V96" i="1"/>
  <c r="T96" i="1"/>
  <c r="S96" i="1"/>
  <c r="P96" i="1"/>
  <c r="O96" i="1"/>
  <c r="L96" i="1"/>
  <c r="K96" i="1"/>
  <c r="H96" i="1"/>
  <c r="G96" i="1"/>
  <c r="D96" i="1"/>
  <c r="C96" i="1"/>
  <c r="BO96" i="1" s="1"/>
  <c r="BS96" i="1" s="1"/>
  <c r="BW96" i="1" s="1"/>
  <c r="CA96" i="1" s="1"/>
  <c r="BK95" i="1"/>
  <c r="BG95" i="1"/>
  <c r="BC95" i="1"/>
  <c r="BB95" i="1"/>
  <c r="AY95" i="1"/>
  <c r="AX95" i="1"/>
  <c r="AU95" i="1"/>
  <c r="AT95" i="1"/>
  <c r="AQ95" i="1"/>
  <c r="AP95" i="1"/>
  <c r="AM95" i="1"/>
  <c r="AL95" i="1"/>
  <c r="AI95" i="1"/>
  <c r="AH95" i="1"/>
  <c r="AE95" i="1"/>
  <c r="AD95" i="1"/>
  <c r="AA95" i="1"/>
  <c r="Z95" i="1"/>
  <c r="W95" i="1"/>
  <c r="V95" i="1"/>
  <c r="T95" i="1"/>
  <c r="S95" i="1"/>
  <c r="P95" i="1"/>
  <c r="O95" i="1"/>
  <c r="L95" i="1"/>
  <c r="K95" i="1"/>
  <c r="H95" i="1"/>
  <c r="G95" i="1"/>
  <c r="D95" i="1"/>
  <c r="C95" i="1"/>
  <c r="BO95" i="1" s="1"/>
  <c r="BS95" i="1" s="1"/>
  <c r="BW95" i="1" s="1"/>
  <c r="CA95" i="1" s="1"/>
  <c r="BK94" i="1"/>
  <c r="BG94" i="1"/>
  <c r="BC94" i="1"/>
  <c r="BB94" i="1"/>
  <c r="AY94" i="1"/>
  <c r="AX94" i="1"/>
  <c r="AU94" i="1"/>
  <c r="AT94" i="1"/>
  <c r="AQ94" i="1"/>
  <c r="AP94" i="1"/>
  <c r="AM94" i="1"/>
  <c r="AL94" i="1"/>
  <c r="AI94" i="1"/>
  <c r="AH94" i="1"/>
  <c r="AE94" i="1"/>
  <c r="AD94" i="1"/>
  <c r="AA94" i="1"/>
  <c r="Z94" i="1"/>
  <c r="W94" i="1"/>
  <c r="V94" i="1"/>
  <c r="T94" i="1"/>
  <c r="S94" i="1"/>
  <c r="P94" i="1"/>
  <c r="O94" i="1"/>
  <c r="L94" i="1"/>
  <c r="K94" i="1"/>
  <c r="H94" i="1"/>
  <c r="G94" i="1"/>
  <c r="D94" i="1"/>
  <c r="C94" i="1"/>
  <c r="BO94" i="1" s="1"/>
  <c r="BS94" i="1" s="1"/>
  <c r="BW94" i="1" s="1"/>
  <c r="CA94" i="1" s="1"/>
  <c r="BK93" i="1"/>
  <c r="BG93" i="1"/>
  <c r="BC93" i="1"/>
  <c r="BB93" i="1"/>
  <c r="AY93" i="1"/>
  <c r="AX93" i="1"/>
  <c r="AU93" i="1"/>
  <c r="AT93" i="1"/>
  <c r="AQ93" i="1"/>
  <c r="AP93" i="1"/>
  <c r="AM93" i="1"/>
  <c r="AL93" i="1"/>
  <c r="AI93" i="1"/>
  <c r="AH93" i="1"/>
  <c r="AE93" i="1"/>
  <c r="AD93" i="1"/>
  <c r="AA93" i="1"/>
  <c r="Z93" i="1"/>
  <c r="W93" i="1"/>
  <c r="V93" i="1"/>
  <c r="T93" i="1"/>
  <c r="S93" i="1"/>
  <c r="P93" i="1"/>
  <c r="O93" i="1"/>
  <c r="L93" i="1"/>
  <c r="K93" i="1"/>
  <c r="H93" i="1"/>
  <c r="G93" i="1"/>
  <c r="D93" i="1"/>
  <c r="C93" i="1"/>
  <c r="BO93" i="1" s="1"/>
  <c r="BS93" i="1" s="1"/>
  <c r="BW93" i="1" s="1"/>
  <c r="CA93" i="1" s="1"/>
  <c r="BK92" i="1"/>
  <c r="BG92" i="1"/>
  <c r="BC92" i="1"/>
  <c r="BB92" i="1"/>
  <c r="AY92" i="1"/>
  <c r="AX92" i="1"/>
  <c r="AU92" i="1"/>
  <c r="AT92" i="1"/>
  <c r="AQ92" i="1"/>
  <c r="AP92" i="1"/>
  <c r="AM92" i="1"/>
  <c r="AL92" i="1"/>
  <c r="AI92" i="1"/>
  <c r="AH92" i="1"/>
  <c r="AE92" i="1"/>
  <c r="AD92" i="1"/>
  <c r="AA92" i="1"/>
  <c r="Z92" i="1"/>
  <c r="W92" i="1"/>
  <c r="V92" i="1"/>
  <c r="T92" i="1"/>
  <c r="S92" i="1"/>
  <c r="P92" i="1"/>
  <c r="O92" i="1"/>
  <c r="L92" i="1"/>
  <c r="K92" i="1"/>
  <c r="H92" i="1"/>
  <c r="G92" i="1"/>
  <c r="D92" i="1"/>
  <c r="C92" i="1"/>
  <c r="BO92" i="1" s="1"/>
  <c r="BS92" i="1" s="1"/>
  <c r="BW92" i="1" s="1"/>
  <c r="CA92" i="1" s="1"/>
  <c r="BK91" i="1"/>
  <c r="BG91" i="1"/>
  <c r="BC91" i="1"/>
  <c r="BB91" i="1"/>
  <c r="AY91" i="1"/>
  <c r="AX91" i="1"/>
  <c r="AU91" i="1"/>
  <c r="AT91" i="1"/>
  <c r="AQ91" i="1"/>
  <c r="AP91" i="1"/>
  <c r="AM91" i="1"/>
  <c r="AL91" i="1"/>
  <c r="AI91" i="1"/>
  <c r="AH91" i="1"/>
  <c r="AE91" i="1"/>
  <c r="AD91" i="1"/>
  <c r="AA91" i="1"/>
  <c r="Z91" i="1"/>
  <c r="W91" i="1"/>
  <c r="V91" i="1"/>
  <c r="T91" i="1"/>
  <c r="S91" i="1"/>
  <c r="P91" i="1"/>
  <c r="O91" i="1"/>
  <c r="L91" i="1"/>
  <c r="K91" i="1"/>
  <c r="H91" i="1"/>
  <c r="G91" i="1"/>
  <c r="D91" i="1"/>
  <c r="C91" i="1"/>
  <c r="BO91" i="1" s="1"/>
  <c r="BS91" i="1" s="1"/>
  <c r="BW91" i="1" s="1"/>
  <c r="CA91" i="1" s="1"/>
  <c r="BB90" i="1"/>
  <c r="AX90" i="1"/>
  <c r="AT90" i="1"/>
  <c r="AP90" i="1"/>
  <c r="AL90" i="1"/>
  <c r="AH90" i="1"/>
  <c r="AD90" i="1"/>
  <c r="Z90" i="1"/>
  <c r="V90" i="1"/>
  <c r="S90" i="1"/>
  <c r="O90" i="1"/>
  <c r="K90" i="1"/>
  <c r="G90" i="1"/>
  <c r="C90" i="1"/>
  <c r="BO90" i="1" s="1"/>
  <c r="B3" i="1"/>
  <c r="B97" i="1"/>
  <c r="B100" i="1" s="1"/>
  <c r="B91" i="1" s="1"/>
  <c r="B94" i="1"/>
  <c r="BO106" i="1"/>
  <c r="BS106" i="1" s="1"/>
  <c r="BW106" i="1" s="1"/>
  <c r="CA106" i="1" s="1"/>
  <c r="Z2" i="1"/>
  <c r="BJ12" i="1"/>
  <c r="A1" i="1" s="1"/>
  <c r="A1" i="28" s="1"/>
  <c r="BJ4" i="1"/>
  <c r="Z7" i="1"/>
  <c r="Z8" i="1" s="1"/>
  <c r="Z9" i="1" s="1"/>
  <c r="Z10" i="1" s="1"/>
  <c r="Z11" i="1" s="1"/>
  <c r="AY6" i="28"/>
  <c r="AO10" i="28"/>
  <c r="AR65" i="28" l="1"/>
  <c r="AT65" i="28"/>
  <c r="AW12" i="28"/>
  <c r="AP65" i="28"/>
  <c r="AQ65" i="28"/>
  <c r="AR33" i="28"/>
  <c r="AR49" i="28"/>
  <c r="AR57" i="28"/>
  <c r="AR61" i="28"/>
  <c r="AR63" i="28"/>
  <c r="AR64" i="28"/>
  <c r="AU7" i="28"/>
  <c r="AV8" i="28"/>
  <c r="AV40" i="28"/>
  <c r="AV56" i="28"/>
  <c r="AV64" i="28"/>
  <c r="AW8" i="28"/>
  <c r="AW10" i="28"/>
  <c r="AW11" i="28"/>
  <c r="AO46" i="28"/>
  <c r="AP33" i="28"/>
  <c r="AP49" i="28"/>
  <c r="AP57" i="28"/>
  <c r="AP61" i="28"/>
  <c r="AP63" i="28"/>
  <c r="AP64" i="28"/>
  <c r="AS66" i="28"/>
  <c r="AT33" i="28"/>
  <c r="AT49" i="28"/>
  <c r="AT57" i="28"/>
  <c r="AT61" i="28"/>
  <c r="AT63" i="28"/>
  <c r="AT64" i="28"/>
  <c r="AU5" i="28"/>
  <c r="AU6" i="28"/>
  <c r="AX14" i="28"/>
  <c r="AX46" i="28"/>
  <c r="AX62" i="28"/>
  <c r="AN59" i="28"/>
  <c r="AO16" i="28"/>
  <c r="AO29" i="28"/>
  <c r="AO37" i="28"/>
  <c r="AO44" i="28"/>
  <c r="AO45" i="28"/>
  <c r="AQ33" i="28"/>
  <c r="AQ49" i="28"/>
  <c r="AQ57" i="28"/>
  <c r="AQ61" i="28"/>
  <c r="AQ63" i="28"/>
  <c r="AQ64" i="28"/>
  <c r="AS34" i="28"/>
  <c r="AS50" i="28"/>
  <c r="AS58" i="28"/>
  <c r="AS62" i="28"/>
  <c r="AS64" i="28"/>
  <c r="AS65" i="28"/>
  <c r="AU39" i="28"/>
  <c r="AU55" i="28"/>
  <c r="AU63" i="28"/>
  <c r="AU67" i="28"/>
  <c r="AV6" i="28"/>
  <c r="AV7" i="28"/>
  <c r="AW44" i="28"/>
  <c r="AW60" i="28"/>
  <c r="AX6" i="28"/>
  <c r="AX10" i="28"/>
  <c r="AX12" i="28"/>
  <c r="AX13" i="28"/>
  <c r="AN30" i="28"/>
  <c r="AN40" i="28"/>
  <c r="AN50" i="28"/>
  <c r="AN53" i="28"/>
  <c r="AN55" i="28"/>
  <c r="AN56" i="28"/>
  <c r="AN58" i="28"/>
  <c r="AP17" i="28"/>
  <c r="AP25" i="28"/>
  <c r="AP29" i="28"/>
  <c r="AP31" i="28"/>
  <c r="AP32" i="28"/>
  <c r="AQ17" i="28"/>
  <c r="AQ25" i="28"/>
  <c r="AQ29" i="28"/>
  <c r="AQ31" i="28"/>
  <c r="AQ32" i="28"/>
  <c r="AR17" i="28"/>
  <c r="AR25" i="28"/>
  <c r="AR29" i="28"/>
  <c r="AR31" i="28"/>
  <c r="AR32" i="28"/>
  <c r="AS18" i="28"/>
  <c r="AS26" i="28"/>
  <c r="AS30" i="28"/>
  <c r="AS32" i="28"/>
  <c r="AS33" i="28"/>
  <c r="AT17" i="28"/>
  <c r="AT25" i="28"/>
  <c r="AT29" i="28"/>
  <c r="AT31" i="28"/>
  <c r="AT32" i="28"/>
  <c r="AU23" i="28"/>
  <c r="AU31" i="28"/>
  <c r="AU35" i="28"/>
  <c r="AU37" i="28"/>
  <c r="AU38" i="28"/>
  <c r="AV24" i="28"/>
  <c r="AV32" i="28"/>
  <c r="AV36" i="28"/>
  <c r="AV38" i="28"/>
  <c r="AV39" i="28"/>
  <c r="AW28" i="28"/>
  <c r="AW36" i="28"/>
  <c r="AW40" i="28"/>
  <c r="AW42" i="28"/>
  <c r="AW43" i="28"/>
  <c r="AX30" i="28"/>
  <c r="AX38" i="28"/>
  <c r="AX42" i="28"/>
  <c r="AX44" i="28"/>
  <c r="AX45" i="28"/>
  <c r="AN5" i="28"/>
  <c r="AN18" i="28"/>
  <c r="AN27" i="28"/>
  <c r="AN29" i="28"/>
  <c r="AO7" i="28"/>
  <c r="AO12" i="28"/>
  <c r="AO14" i="28"/>
  <c r="AO15" i="28"/>
  <c r="AO61" i="28"/>
  <c r="AP13" i="28"/>
  <c r="AP15" i="28"/>
  <c r="AP16" i="28"/>
  <c r="AP41" i="28"/>
  <c r="AP45" i="28"/>
  <c r="AP47" i="28"/>
  <c r="AP48" i="28"/>
  <c r="AQ9" i="28"/>
  <c r="AQ13" i="28"/>
  <c r="AQ15" i="28"/>
  <c r="AQ16" i="28"/>
  <c r="AQ41" i="28"/>
  <c r="AQ45" i="28"/>
  <c r="AQ47" i="28"/>
  <c r="AQ48" i="28"/>
  <c r="AR9" i="28"/>
  <c r="AR13" i="28"/>
  <c r="AR15" i="28"/>
  <c r="AR16" i="28"/>
  <c r="AR41" i="28"/>
  <c r="AR45" i="28"/>
  <c r="AR47" i="28"/>
  <c r="AR48" i="28"/>
  <c r="AS10" i="28"/>
  <c r="AS14" i="28"/>
  <c r="AS16" i="28"/>
  <c r="AS17" i="28"/>
  <c r="AS42" i="28"/>
  <c r="AS46" i="28"/>
  <c r="AS48" i="28"/>
  <c r="AS49" i="28"/>
  <c r="AT9" i="28"/>
  <c r="AT13" i="28"/>
  <c r="AT15" i="28"/>
  <c r="AT16" i="28"/>
  <c r="AT41" i="28"/>
  <c r="AT45" i="28"/>
  <c r="AT47" i="28"/>
  <c r="AT48" i="28"/>
  <c r="AU15" i="28"/>
  <c r="AU19" i="28"/>
  <c r="AU21" i="28"/>
  <c r="AU22" i="28"/>
  <c r="AU47" i="28"/>
  <c r="AU51" i="28"/>
  <c r="AU53" i="28"/>
  <c r="AU54" i="28"/>
  <c r="AV16" i="28"/>
  <c r="AV20" i="28"/>
  <c r="AV22" i="28"/>
  <c r="AV23" i="28"/>
  <c r="AV48" i="28"/>
  <c r="AV52" i="28"/>
  <c r="AV54" i="28"/>
  <c r="AV55" i="28"/>
  <c r="AW20" i="28"/>
  <c r="AW24" i="28"/>
  <c r="AW26" i="28"/>
  <c r="AW27" i="28"/>
  <c r="AW52" i="28"/>
  <c r="AW56" i="28"/>
  <c r="AW58" i="28"/>
  <c r="AW59" i="28"/>
  <c r="AX22" i="28"/>
  <c r="AX26" i="28"/>
  <c r="AX28" i="28"/>
  <c r="AX29" i="28"/>
  <c r="AX54" i="28"/>
  <c r="AX58" i="28"/>
  <c r="AX60" i="28"/>
  <c r="AX61" i="28"/>
  <c r="AN36" i="28"/>
  <c r="AN38" i="28"/>
  <c r="AN39" i="28"/>
  <c r="AN65" i="28"/>
  <c r="AN67" i="28"/>
  <c r="AO5" i="28"/>
  <c r="AO22" i="28"/>
  <c r="AO27" i="28"/>
  <c r="AO28" i="28"/>
  <c r="AO54" i="28"/>
  <c r="AO59" i="28"/>
  <c r="AO60" i="28"/>
  <c r="AP21" i="28"/>
  <c r="AP23" i="28"/>
  <c r="AP24" i="28"/>
  <c r="AP37" i="28"/>
  <c r="AP39" i="28"/>
  <c r="AP40" i="28"/>
  <c r="AP53" i="28"/>
  <c r="AP55" i="28"/>
  <c r="AP56" i="28"/>
  <c r="AQ5" i="28"/>
  <c r="AQ7" i="28"/>
  <c r="AQ8" i="28"/>
  <c r="AQ21" i="28"/>
  <c r="AQ23" i="28"/>
  <c r="AQ24" i="28"/>
  <c r="AQ37" i="28"/>
  <c r="AQ39" i="28"/>
  <c r="AQ40" i="28"/>
  <c r="AQ53" i="28"/>
  <c r="AQ55" i="28"/>
  <c r="AQ56" i="28"/>
  <c r="AR5" i="28"/>
  <c r="AR7" i="28"/>
  <c r="AR8" i="28"/>
  <c r="AR21" i="28"/>
  <c r="AR23" i="28"/>
  <c r="AR24" i="28"/>
  <c r="AR37" i="28"/>
  <c r="AR39" i="28"/>
  <c r="AR40" i="28"/>
  <c r="AR53" i="28"/>
  <c r="AR55" i="28"/>
  <c r="AR56" i="28"/>
  <c r="AS6" i="28"/>
  <c r="AS8" i="28"/>
  <c r="AS9" i="28"/>
  <c r="AS22" i="28"/>
  <c r="AS24" i="28"/>
  <c r="AS25" i="28"/>
  <c r="AS38" i="28"/>
  <c r="AS40" i="28"/>
  <c r="AS41" i="28"/>
  <c r="AS54" i="28"/>
  <c r="AS56" i="28"/>
  <c r="AS57" i="28"/>
  <c r="AT5" i="28"/>
  <c r="AT7" i="28"/>
  <c r="AT8" i="28"/>
  <c r="AT21" i="28"/>
  <c r="AT23" i="28"/>
  <c r="AT24" i="28"/>
  <c r="AT37" i="28"/>
  <c r="AT39" i="28"/>
  <c r="AT40" i="28"/>
  <c r="AT53" i="28"/>
  <c r="AT55" i="28"/>
  <c r="AT56" i="28"/>
  <c r="AU11" i="28"/>
  <c r="AU13" i="28"/>
  <c r="AU14" i="28"/>
  <c r="AU27" i="28"/>
  <c r="AU29" i="28"/>
  <c r="AU30" i="28"/>
  <c r="AU43" i="28"/>
  <c r="AU45" i="28"/>
  <c r="AU46" i="28"/>
  <c r="AU59" i="28"/>
  <c r="AU61" i="28"/>
  <c r="AU62" i="28"/>
  <c r="AV12" i="28"/>
  <c r="AV14" i="28"/>
  <c r="AV15" i="28"/>
  <c r="AV28" i="28"/>
  <c r="AV30" i="28"/>
  <c r="AV31" i="28"/>
  <c r="AV44" i="28"/>
  <c r="AV46" i="28"/>
  <c r="AV47" i="28"/>
  <c r="AV60" i="28"/>
  <c r="AV62" i="28"/>
  <c r="AV63" i="28"/>
  <c r="AW16" i="28"/>
  <c r="AW18" i="28"/>
  <c r="AW19" i="28"/>
  <c r="AW32" i="28"/>
  <c r="AW34" i="28"/>
  <c r="AW35" i="28"/>
  <c r="AW48" i="28"/>
  <c r="AW50" i="28"/>
  <c r="AW51" i="28"/>
  <c r="AW64" i="28"/>
  <c r="AX5" i="28"/>
  <c r="AX18" i="28"/>
  <c r="AX20" i="28"/>
  <c r="AX21" i="28"/>
  <c r="AX34" i="28"/>
  <c r="AX36" i="28"/>
  <c r="AX37" i="28"/>
  <c r="AX50" i="28"/>
  <c r="AX52" i="28"/>
  <c r="AX53" i="28"/>
  <c r="AN11" i="28"/>
  <c r="AN14" i="28"/>
  <c r="AN15" i="28"/>
  <c r="AN32" i="28"/>
  <c r="AN33" i="28"/>
  <c r="AN35" i="28"/>
  <c r="AN44" i="28"/>
  <c r="AN45" i="28"/>
  <c r="AN46" i="28"/>
  <c r="AN49" i="28"/>
  <c r="AN63" i="28"/>
  <c r="AN64" i="28"/>
  <c r="AO9" i="28"/>
  <c r="AO11" i="28"/>
  <c r="AO20" i="28"/>
  <c r="AO21" i="28"/>
  <c r="AO35" i="28"/>
  <c r="AO36" i="28"/>
  <c r="AO52" i="28"/>
  <c r="AO53" i="28"/>
  <c r="AO67" i="28"/>
  <c r="AP6" i="28"/>
  <c r="AP7" i="28"/>
  <c r="AP10" i="28"/>
  <c r="AP11" i="28"/>
  <c r="AP12" i="28"/>
  <c r="AP19" i="28"/>
  <c r="AP20" i="28"/>
  <c r="AP27" i="28"/>
  <c r="AP28" i="28"/>
  <c r="AP35" i="28"/>
  <c r="AP36" i="28"/>
  <c r="AP43" i="28"/>
  <c r="AP44" i="28"/>
  <c r="AP51" i="28"/>
  <c r="AP52" i="28"/>
  <c r="AP59" i="28"/>
  <c r="AP60" i="28"/>
  <c r="AP67" i="28"/>
  <c r="AQ11" i="28"/>
  <c r="AQ12" i="28"/>
  <c r="AQ19" i="28"/>
  <c r="AQ20" i="28"/>
  <c r="AQ27" i="28"/>
  <c r="AQ28" i="28"/>
  <c r="AQ35" i="28"/>
  <c r="AQ36" i="28"/>
  <c r="AQ43" i="28"/>
  <c r="AQ44" i="28"/>
  <c r="AQ51" i="28"/>
  <c r="AQ52" i="28"/>
  <c r="AQ59" i="28"/>
  <c r="AQ60" i="28"/>
  <c r="AQ67" i="28"/>
  <c r="AR11" i="28"/>
  <c r="AR12" i="28"/>
  <c r="AR19" i="28"/>
  <c r="AR20" i="28"/>
  <c r="AR27" i="28"/>
  <c r="AR28" i="28"/>
  <c r="AR35" i="28"/>
  <c r="AR36" i="28"/>
  <c r="AR43" i="28"/>
  <c r="AR44" i="28"/>
  <c r="AR51" i="28"/>
  <c r="AR52" i="28"/>
  <c r="AR59" i="28"/>
  <c r="AR60" i="28"/>
  <c r="AR67" i="28"/>
  <c r="AS5" i="28"/>
  <c r="AS12" i="28"/>
  <c r="AS13" i="28"/>
  <c r="AS20" i="28"/>
  <c r="AS21" i="28"/>
  <c r="AS28" i="28"/>
  <c r="AS29" i="28"/>
  <c r="AS36" i="28"/>
  <c r="AS37" i="28"/>
  <c r="AS44" i="28"/>
  <c r="AS45" i="28"/>
  <c r="AS52" i="28"/>
  <c r="AS53" i="28"/>
  <c r="AS60" i="28"/>
  <c r="AS61" i="28"/>
  <c r="AT11" i="28"/>
  <c r="AT12" i="28"/>
  <c r="AT19" i="28"/>
  <c r="AT20" i="28"/>
  <c r="AT27" i="28"/>
  <c r="AT28" i="28"/>
  <c r="AT35" i="28"/>
  <c r="AT36" i="28"/>
  <c r="AT43" i="28"/>
  <c r="AT44" i="28"/>
  <c r="AT51" i="28"/>
  <c r="AT52" i="28"/>
  <c r="AT59" i="28"/>
  <c r="AT60" i="28"/>
  <c r="AT67" i="28"/>
  <c r="AU9" i="28"/>
  <c r="AU10" i="28"/>
  <c r="AU17" i="28"/>
  <c r="AU18" i="28"/>
  <c r="AU25" i="28"/>
  <c r="AU26" i="28"/>
  <c r="AU33" i="28"/>
  <c r="AU34" i="28"/>
  <c r="AU41" i="28"/>
  <c r="AU42" i="28"/>
  <c r="AU49" i="28"/>
  <c r="AU50" i="28"/>
  <c r="AU57" i="28"/>
  <c r="AU58" i="28"/>
  <c r="AU65" i="28"/>
  <c r="AU66" i="28"/>
  <c r="AV10" i="28"/>
  <c r="AV11" i="28"/>
  <c r="AV18" i="28"/>
  <c r="AV19" i="28"/>
  <c r="AV26" i="28"/>
  <c r="AV27" i="28"/>
  <c r="AV34" i="28"/>
  <c r="AV35" i="28"/>
  <c r="AV42" i="28"/>
  <c r="AV43" i="28"/>
  <c r="AV50" i="28"/>
  <c r="AV51" i="28"/>
  <c r="AV58" i="28"/>
  <c r="AV59" i="28"/>
  <c r="AV66" i="28"/>
  <c r="AV67" i="28"/>
  <c r="AW6" i="28"/>
  <c r="AW7" i="28"/>
  <c r="AW14" i="28"/>
  <c r="AW15" i="28"/>
  <c r="AW22" i="28"/>
  <c r="AW23" i="28"/>
  <c r="AW30" i="28"/>
  <c r="AW31" i="28"/>
  <c r="AW38" i="28"/>
  <c r="AW39" i="28"/>
  <c r="AW46" i="28"/>
  <c r="AW47" i="28"/>
  <c r="AW54" i="28"/>
  <c r="AW55" i="28"/>
  <c r="AW62" i="28"/>
  <c r="AW63" i="28"/>
  <c r="AX8" i="28"/>
  <c r="AX9" i="28"/>
  <c r="AX16" i="28"/>
  <c r="AX17" i="28"/>
  <c r="AX24" i="28"/>
  <c r="AX25" i="28"/>
  <c r="AX32" i="28"/>
  <c r="AX33" i="28"/>
  <c r="AX40" i="28"/>
  <c r="AX41" i="28"/>
  <c r="AX48" i="28"/>
  <c r="AX49" i="28"/>
  <c r="AX56" i="28"/>
  <c r="AX57" i="28"/>
  <c r="AX64" i="28"/>
  <c r="AX65" i="28"/>
  <c r="AX66" i="28"/>
  <c r="AY5" i="28"/>
  <c r="AY7" i="28"/>
  <c r="AY8" i="28"/>
  <c r="AY9" i="28"/>
  <c r="AY10" i="28"/>
  <c r="AY11" i="28"/>
  <c r="AY12" i="28"/>
  <c r="AY13" i="28"/>
  <c r="AY14" i="28"/>
  <c r="AY15" i="28"/>
  <c r="AY16" i="28"/>
  <c r="AY17" i="28"/>
  <c r="AY18" i="28"/>
  <c r="AY19" i="28"/>
  <c r="AY20" i="28"/>
  <c r="AY21" i="28"/>
  <c r="AY22" i="28"/>
  <c r="AY23" i="28"/>
  <c r="AY24" i="28"/>
  <c r="AY25" i="28"/>
  <c r="AY26" i="28"/>
  <c r="AY27" i="28"/>
  <c r="AY28" i="28"/>
  <c r="AY29" i="28"/>
  <c r="AY30" i="28"/>
  <c r="AY31" i="28"/>
  <c r="AY32" i="28"/>
  <c r="AY33" i="28"/>
  <c r="AY34" i="28"/>
  <c r="AY35" i="28"/>
  <c r="AY36" i="28"/>
  <c r="AY37" i="28"/>
  <c r="AY38" i="28"/>
  <c r="AY39" i="28"/>
  <c r="AY40" i="28"/>
  <c r="AY41" i="28"/>
  <c r="AY42" i="28"/>
  <c r="AY43" i="28"/>
  <c r="AY44" i="28"/>
  <c r="AY45" i="28"/>
  <c r="AY46" i="28"/>
  <c r="AY47" i="28"/>
  <c r="AY48" i="28"/>
  <c r="AY49" i="28"/>
  <c r="AY50" i="28"/>
  <c r="AY51" i="28"/>
  <c r="AY52" i="28"/>
  <c r="AY53" i="28"/>
  <c r="AY54" i="28"/>
  <c r="AY55" i="28"/>
  <c r="AY56" i="28"/>
  <c r="AY57" i="28"/>
  <c r="AY58" i="28"/>
  <c r="AY59" i="28"/>
  <c r="AY60" i="28"/>
  <c r="AY61" i="28"/>
  <c r="AY62" i="28"/>
  <c r="AY63" i="28"/>
  <c r="AY64" i="28"/>
  <c r="AY65" i="28"/>
  <c r="AY66" i="28"/>
  <c r="AX67" i="28"/>
  <c r="AX7" i="28"/>
  <c r="AX11" i="28"/>
  <c r="AX15" i="28"/>
  <c r="AX19" i="28"/>
  <c r="AX23" i="28"/>
  <c r="AX27" i="28"/>
  <c r="AX31" i="28"/>
  <c r="AX35" i="28"/>
  <c r="AX39" i="28"/>
  <c r="AX43" i="28"/>
  <c r="AX47" i="28"/>
  <c r="AX51" i="28"/>
  <c r="AX55" i="28"/>
  <c r="AX59" i="28"/>
  <c r="AX63" i="28"/>
  <c r="AW5" i="28"/>
  <c r="AW9" i="28"/>
  <c r="AW13" i="28"/>
  <c r="AW17" i="28"/>
  <c r="AW21" i="28"/>
  <c r="AW25" i="28"/>
  <c r="AW29" i="28"/>
  <c r="AW33" i="28"/>
  <c r="AW37" i="28"/>
  <c r="AW41" i="28"/>
  <c r="AW45" i="28"/>
  <c r="AW49" i="28"/>
  <c r="AW53" i="28"/>
  <c r="AW57" i="28"/>
  <c r="AW61" i="28"/>
  <c r="AW65" i="28"/>
  <c r="AW66" i="28"/>
  <c r="AW67" i="28"/>
  <c r="AV5" i="28"/>
  <c r="AV9" i="28"/>
  <c r="AV13" i="28"/>
  <c r="AV17" i="28"/>
  <c r="AV21" i="28"/>
  <c r="AV25" i="28"/>
  <c r="AV29" i="28"/>
  <c r="AV33" i="28"/>
  <c r="AV37" i="28"/>
  <c r="AV41" i="28"/>
  <c r="AV45" i="28"/>
  <c r="AV49" i="28"/>
  <c r="AV53" i="28"/>
  <c r="AV57" i="28"/>
  <c r="AV61" i="28"/>
  <c r="AV65" i="28"/>
  <c r="AU8" i="28"/>
  <c r="AU12" i="28"/>
  <c r="AU16" i="28"/>
  <c r="AU20" i="28"/>
  <c r="AU24" i="28"/>
  <c r="AU28" i="28"/>
  <c r="AU32" i="28"/>
  <c r="AU36" i="28"/>
  <c r="AU40" i="28"/>
  <c r="AU44" i="28"/>
  <c r="AU48" i="28"/>
  <c r="AU52" i="28"/>
  <c r="AU56" i="28"/>
  <c r="AU60" i="28"/>
  <c r="AU64" i="28"/>
  <c r="AT6" i="28"/>
  <c r="AT10" i="28"/>
  <c r="AT14" i="28"/>
  <c r="AT18" i="28"/>
  <c r="AT22" i="28"/>
  <c r="AT26" i="28"/>
  <c r="AT30" i="28"/>
  <c r="AT34" i="28"/>
  <c r="AT38" i="28"/>
  <c r="AT42" i="28"/>
  <c r="AT46" i="28"/>
  <c r="AT50" i="28"/>
  <c r="AT54" i="28"/>
  <c r="AT58" i="28"/>
  <c r="AT62" i="28"/>
  <c r="AT66" i="28"/>
  <c r="AS7" i="28"/>
  <c r="AS11" i="28"/>
  <c r="AS15" i="28"/>
  <c r="AS19" i="28"/>
  <c r="AS23" i="28"/>
  <c r="AS27" i="28"/>
  <c r="AS31" i="28"/>
  <c r="AS35" i="28"/>
  <c r="AS39" i="28"/>
  <c r="AS43" i="28"/>
  <c r="AS47" i="28"/>
  <c r="AS51" i="28"/>
  <c r="AS55" i="28"/>
  <c r="AS59" i="28"/>
  <c r="AS63" i="28"/>
  <c r="AS67" i="28"/>
  <c r="AR6" i="28"/>
  <c r="AR10" i="28"/>
  <c r="AR14" i="28"/>
  <c r="AR18" i="28"/>
  <c r="AR22" i="28"/>
  <c r="AR26" i="28"/>
  <c r="AR30" i="28"/>
  <c r="AR34" i="28"/>
  <c r="AR38" i="28"/>
  <c r="AR42" i="28"/>
  <c r="AR46" i="28"/>
  <c r="AR50" i="28"/>
  <c r="AR54" i="28"/>
  <c r="AR58" i="28"/>
  <c r="AR62" i="28"/>
  <c r="AR66" i="28"/>
  <c r="AQ6" i="28"/>
  <c r="AQ10" i="28"/>
  <c r="AQ14" i="28"/>
  <c r="AQ18" i="28"/>
  <c r="AQ22" i="28"/>
  <c r="AQ26" i="28"/>
  <c r="AQ30" i="28"/>
  <c r="AQ34" i="28"/>
  <c r="AQ38" i="28"/>
  <c r="AQ42" i="28"/>
  <c r="AQ46" i="28"/>
  <c r="AQ50" i="28"/>
  <c r="AQ54" i="28"/>
  <c r="AQ58" i="28"/>
  <c r="AQ62" i="28"/>
  <c r="AQ66" i="28"/>
  <c r="AP5" i="28"/>
  <c r="AP14" i="28"/>
  <c r="AP18" i="28"/>
  <c r="AP22" i="28"/>
  <c r="AP26" i="28"/>
  <c r="AP30" i="28"/>
  <c r="AP34" i="28"/>
  <c r="AP38" i="28"/>
  <c r="AP42" i="28"/>
  <c r="AP46" i="28"/>
  <c r="AP50" i="28"/>
  <c r="AP54" i="28"/>
  <c r="AP58" i="28"/>
  <c r="AP62" i="28"/>
  <c r="AP66" i="28"/>
  <c r="AO8" i="28"/>
  <c r="AO13" i="28"/>
  <c r="AO17" i="28"/>
  <c r="AO19" i="28"/>
  <c r="AO23" i="28"/>
  <c r="AO24" i="28"/>
  <c r="AO30" i="28"/>
  <c r="AO31" i="28"/>
  <c r="AO34" i="28"/>
  <c r="AO38" i="28"/>
  <c r="AO41" i="28"/>
  <c r="AO42" i="28"/>
  <c r="AO43" i="28"/>
  <c r="AO48" i="28"/>
  <c r="AO49" i="28"/>
  <c r="AO51" i="28"/>
  <c r="AO55" i="28"/>
  <c r="AO56" i="28"/>
  <c r="AO62" i="28"/>
  <c r="AO63" i="28"/>
  <c r="AO66" i="28"/>
  <c r="AN10" i="28"/>
  <c r="AN19" i="28"/>
  <c r="AN20" i="28"/>
  <c r="AN21" i="28"/>
  <c r="AN24" i="28"/>
  <c r="AN25" i="28"/>
  <c r="AN26" i="28"/>
  <c r="AN31" i="28"/>
  <c r="AN37" i="28"/>
  <c r="AN41" i="28"/>
  <c r="AN52" i="28"/>
  <c r="AN60" i="28"/>
  <c r="AN61" i="28"/>
  <c r="AN62" i="28"/>
  <c r="AM22" i="28"/>
  <c r="AM31" i="28"/>
  <c r="AM44" i="28"/>
  <c r="AM60" i="28"/>
  <c r="AM64" i="28"/>
  <c r="AL18" i="28"/>
  <c r="AL32" i="28"/>
  <c r="AL64" i="28"/>
  <c r="AK17" i="28"/>
  <c r="AK33" i="28"/>
  <c r="AI20" i="28"/>
  <c r="AI36" i="28"/>
  <c r="AI52" i="28"/>
  <c r="AH5" i="28"/>
  <c r="AH21" i="28"/>
  <c r="AH37" i="28"/>
  <c r="AH53" i="28"/>
  <c r="AG9" i="28"/>
  <c r="AG15" i="28"/>
  <c r="AG26" i="28"/>
  <c r="AG42" i="28"/>
  <c r="AG58" i="28"/>
  <c r="AY67" i="28"/>
  <c r="AP8" i="28"/>
  <c r="AP9" i="28"/>
  <c r="AO6" i="28"/>
  <c r="AO18" i="28"/>
  <c r="AO25" i="28"/>
  <c r="AO26" i="28"/>
  <c r="AO32" i="28"/>
  <c r="AO33" i="28"/>
  <c r="AO39" i="28"/>
  <c r="AO40" i="28"/>
  <c r="AO47" i="28"/>
  <c r="AO50" i="28"/>
  <c r="AO57" i="28"/>
  <c r="AO58" i="28"/>
  <c r="AO64" i="28"/>
  <c r="AO65" i="28"/>
  <c r="AN6" i="28"/>
  <c r="AN7" i="28"/>
  <c r="AN8" i="28"/>
  <c r="AN9" i="28"/>
  <c r="AN12" i="28"/>
  <c r="AN13" i="28"/>
  <c r="AN16" i="28"/>
  <c r="AN17" i="28"/>
  <c r="AN22" i="28"/>
  <c r="AN23" i="28"/>
  <c r="AN28" i="28"/>
  <c r="AN34" i="28"/>
  <c r="AN42" i="28"/>
  <c r="AN43" i="28"/>
  <c r="AN47" i="28"/>
  <c r="AN48" i="28"/>
  <c r="AN51" i="28"/>
  <c r="AN54" i="28"/>
  <c r="AN57" i="28"/>
  <c r="AN66" i="28"/>
  <c r="AM66" i="28"/>
  <c r="AL15" i="28"/>
  <c r="AL30" i="28"/>
  <c r="AL43" i="28"/>
  <c r="AL49" i="28"/>
  <c r="AL57" i="28"/>
  <c r="AK7" i="28"/>
  <c r="AK23" i="28"/>
  <c r="AK40" i="28"/>
  <c r="AK56" i="28"/>
  <c r="AI11" i="28"/>
  <c r="AI27" i="28"/>
  <c r="AI43" i="28"/>
  <c r="AI59" i="28"/>
  <c r="AH12" i="28"/>
  <c r="AH28" i="28"/>
  <c r="AH44" i="28"/>
  <c r="AH60" i="28"/>
  <c r="AG17" i="28"/>
  <c r="AG33" i="28"/>
  <c r="AG49" i="28"/>
  <c r="AG65" i="28"/>
  <c r="BM27" i="28"/>
  <c r="BK27" i="28"/>
  <c r="BL27" i="28"/>
  <c r="BM21" i="28"/>
  <c r="BK21" i="28"/>
  <c r="BL21" i="28"/>
  <c r="BM7" i="28"/>
  <c r="BI7" i="28"/>
  <c r="BL7" i="28"/>
  <c r="BJ7" i="28"/>
  <c r="BL61" i="28"/>
  <c r="BM61" i="28"/>
  <c r="BK61" i="28"/>
  <c r="BK41" i="28"/>
  <c r="BI41" i="28"/>
  <c r="BJ41" i="28"/>
  <c r="BL53" i="28"/>
  <c r="BM53" i="28"/>
  <c r="BK53" i="28"/>
  <c r="BM39" i="28"/>
  <c r="BK39" i="28"/>
  <c r="BL39" i="28"/>
  <c r="BL59" i="28"/>
  <c r="BK59" i="28"/>
  <c r="BM31" i="28"/>
  <c r="BK31" i="28"/>
  <c r="BI31" i="28"/>
  <c r="BJ31" i="28"/>
  <c r="BL51" i="28"/>
  <c r="BM51" i="28"/>
  <c r="BK51" i="28"/>
  <c r="BF7" i="28"/>
  <c r="BM19" i="28"/>
  <c r="BK19" i="28"/>
  <c r="BL19" i="28"/>
  <c r="BM24" i="28"/>
  <c r="BK24" i="28"/>
  <c r="BI24" i="28"/>
  <c r="BL43" i="28"/>
  <c r="BK43" i="28"/>
  <c r="BJ60" i="28"/>
  <c r="BM60" i="28"/>
  <c r="BK60" i="28"/>
  <c r="BI60" i="28"/>
  <c r="BM23" i="28"/>
  <c r="BK23" i="28"/>
  <c r="BL23" i="28"/>
  <c r="BM17" i="28"/>
  <c r="BK17" i="28"/>
  <c r="BL17" i="28"/>
  <c r="BM13" i="28"/>
  <c r="BK13" i="28"/>
  <c r="BI13" i="28"/>
  <c r="BJ13" i="28"/>
  <c r="BL63" i="28"/>
  <c r="BK63" i="28"/>
  <c r="BE13" i="28"/>
  <c r="BL57" i="28"/>
  <c r="BM57" i="28"/>
  <c r="BK57" i="28"/>
  <c r="BM15" i="28"/>
  <c r="BK15" i="28"/>
  <c r="BL15" i="28"/>
  <c r="BE31" i="28"/>
  <c r="BF19" i="28"/>
  <c r="BL55" i="28"/>
  <c r="BJ55" i="28"/>
  <c r="BM55" i="28"/>
  <c r="BL49" i="28"/>
  <c r="BM49" i="28"/>
  <c r="BK49" i="28"/>
  <c r="BF60" i="28"/>
  <c r="BE60" i="28"/>
  <c r="BL48" i="28"/>
  <c r="BM48" i="28"/>
  <c r="BK48" i="28"/>
  <c r="BM38" i="28"/>
  <c r="BK38" i="28"/>
  <c r="BI38" i="28"/>
  <c r="BM6" i="28"/>
  <c r="BI6" i="28"/>
  <c r="BL6" i="28"/>
  <c r="BJ6" i="28"/>
  <c r="BM14" i="28"/>
  <c r="BK14" i="28"/>
  <c r="BL14" i="28"/>
  <c r="BJ14" i="28"/>
  <c r="BM54" i="28"/>
  <c r="BK54" i="28"/>
  <c r="BI54" i="28"/>
  <c r="BL44" i="28"/>
  <c r="BJ44" i="28"/>
  <c r="BM44" i="28"/>
  <c r="BI44" i="28"/>
  <c r="AJ44" i="28"/>
  <c r="BF24" i="28"/>
  <c r="BE24" i="28"/>
  <c r="BM36" i="28"/>
  <c r="BI36" i="28"/>
  <c r="BL36" i="28"/>
  <c r="BM18" i="28"/>
  <c r="BK18" i="28"/>
  <c r="BI18" i="28"/>
  <c r="AF8" i="28"/>
  <c r="BL50" i="28"/>
  <c r="BM50" i="28"/>
  <c r="BK50" i="28"/>
  <c r="BM58" i="28"/>
  <c r="BK58" i="28"/>
  <c r="BM40" i="28"/>
  <c r="BI40" i="28"/>
  <c r="BL40" i="28"/>
  <c r="BI61" i="28"/>
  <c r="BM59" i="28"/>
  <c r="BJ54" i="28"/>
  <c r="BM43" i="28"/>
  <c r="BM41" i="28"/>
  <c r="BM32" i="28"/>
  <c r="BK32" i="28"/>
  <c r="BL65" i="28"/>
  <c r="BM65" i="28"/>
  <c r="BM29" i="28"/>
  <c r="BL29" i="28"/>
  <c r="BJ45" i="28"/>
  <c r="BM45" i="28"/>
  <c r="BK45" i="28"/>
  <c r="BM11" i="28"/>
  <c r="BK11" i="28"/>
  <c r="BM33" i="28"/>
  <c r="BK33" i="28"/>
  <c r="BM66" i="28"/>
  <c r="BK66" i="28"/>
  <c r="BL64" i="28"/>
  <c r="BM64" i="28"/>
  <c r="BJ62" i="28"/>
  <c r="BM62" i="28"/>
  <c r="BK62" i="28"/>
  <c r="BL56" i="28"/>
  <c r="BM56" i="28"/>
  <c r="BM26" i="28"/>
  <c r="BK26" i="28"/>
  <c r="BJ26" i="28"/>
  <c r="BM22" i="28"/>
  <c r="BL22" i="28"/>
  <c r="BM8" i="28"/>
  <c r="BK8" i="28"/>
  <c r="BJ8" i="28"/>
  <c r="BM63" i="28"/>
  <c r="BL58" i="28"/>
  <c r="BM34" i="28"/>
  <c r="BK34" i="28"/>
  <c r="BJ46" i="28"/>
  <c r="BM46" i="28"/>
  <c r="BK46" i="28"/>
  <c r="BI46" i="28"/>
  <c r="BL52" i="28"/>
  <c r="BM52" i="28"/>
  <c r="BM10" i="28"/>
  <c r="BL10" i="28"/>
  <c r="BM42" i="28"/>
  <c r="BL42" i="28"/>
  <c r="BM5" i="28"/>
  <c r="BL5" i="28"/>
  <c r="BM30" i="28"/>
  <c r="BK30" i="28"/>
  <c r="BM16" i="28"/>
  <c r="BL16" i="28"/>
  <c r="BM20" i="28"/>
  <c r="BK20" i="28"/>
  <c r="BM12" i="28"/>
  <c r="BI12" i="28"/>
  <c r="BL12" i="28"/>
  <c r="BL47" i="28"/>
  <c r="BM47" i="28"/>
  <c r="BM37" i="28"/>
  <c r="BK37" i="28"/>
  <c r="BM28" i="28"/>
  <c r="BL28" i="28"/>
  <c r="BM35" i="28"/>
  <c r="BK35" i="28"/>
  <c r="BI35" i="28"/>
  <c r="BL67" i="28"/>
  <c r="BM67" i="28"/>
  <c r="BM25" i="28"/>
  <c r="BL25" i="28"/>
  <c r="BM9" i="28"/>
  <c r="BL9" i="28"/>
  <c r="AJ36" i="28"/>
  <c r="AJ10" i="28"/>
  <c r="AJ54" i="28"/>
  <c r="AF32" i="28"/>
  <c r="AF13" i="28"/>
  <c r="Z12" i="1"/>
  <c r="Z13" i="1" s="1"/>
  <c r="Z14" i="1" s="1"/>
  <c r="AF63" i="28"/>
  <c r="AF44" i="28"/>
  <c r="AF9" i="28"/>
  <c r="BT107" i="1"/>
  <c r="BP96" i="1"/>
  <c r="BP94" i="1"/>
  <c r="BT91" i="1"/>
  <c r="BT103" i="1"/>
  <c r="BT95" i="1"/>
  <c r="BT106" i="1"/>
  <c r="BT98" i="1"/>
  <c r="BP97" i="1"/>
  <c r="BP106" i="1"/>
  <c r="BP110" i="1"/>
  <c r="BP100" i="1"/>
  <c r="BP98" i="1"/>
  <c r="BT92" i="1"/>
  <c r="BT105" i="1"/>
  <c r="BT97" i="1"/>
  <c r="BT93" i="1"/>
  <c r="BT108" i="1"/>
  <c r="BT100" i="1"/>
  <c r="BP108" i="1"/>
  <c r="BP92" i="1"/>
  <c r="BP104" i="1"/>
  <c r="BP107" i="1"/>
  <c r="BP102" i="1"/>
  <c r="BP99" i="1"/>
  <c r="BP105" i="1"/>
  <c r="BU90" i="1"/>
  <c r="BP95" i="1"/>
  <c r="BP109" i="1"/>
  <c r="BT99" i="1"/>
  <c r="BT110" i="1"/>
  <c r="BT102" i="1"/>
  <c r="BT94" i="1"/>
  <c r="BP103" i="1"/>
  <c r="BP91" i="1"/>
  <c r="BP101" i="1"/>
  <c r="BP93" i="1"/>
  <c r="BX93" i="1" s="1"/>
  <c r="CB93" i="1" s="1"/>
  <c r="AH4" i="28" s="1"/>
  <c r="CB4" i="28" s="1"/>
  <c r="BT109" i="1"/>
  <c r="BT101" i="1"/>
  <c r="BT104" i="1"/>
  <c r="BT96" i="1"/>
  <c r="AJ52" i="28" l="1"/>
  <c r="AJ34" i="28"/>
  <c r="AJ60" i="28"/>
  <c r="AF51" i="28"/>
  <c r="AJ12" i="28"/>
  <c r="AJ42" i="28"/>
  <c r="AJ66" i="28"/>
  <c r="AI12" i="28"/>
  <c r="AH20" i="28"/>
  <c r="AG34" i="28"/>
  <c r="AH45" i="28"/>
  <c r="AK15" i="28"/>
  <c r="AG7" i="28"/>
  <c r="AG11" i="28"/>
  <c r="AK25" i="28"/>
  <c r="AI28" i="28"/>
  <c r="AH13" i="28"/>
  <c r="AL47" i="28"/>
  <c r="AI35" i="28"/>
  <c r="AM42" i="28"/>
  <c r="AI44" i="28"/>
  <c r="BL60" i="28"/>
  <c r="AM34" i="28"/>
  <c r="AI60" i="28"/>
  <c r="AG66" i="28"/>
  <c r="AL61" i="28"/>
  <c r="BK55" i="28"/>
  <c r="AI67" i="28"/>
  <c r="AK31" i="28"/>
  <c r="AM29" i="28"/>
  <c r="AL7" i="28"/>
  <c r="AH61" i="28"/>
  <c r="AG25" i="28"/>
  <c r="AL37" i="28"/>
  <c r="AK9" i="28"/>
  <c r="BI51" i="28"/>
  <c r="AL26" i="28"/>
  <c r="AH29" i="28"/>
  <c r="AG50" i="28"/>
  <c r="AK48" i="28"/>
  <c r="AM16" i="28"/>
  <c r="AK64" i="28"/>
  <c r="AH52" i="28"/>
  <c r="AG18" i="28"/>
  <c r="AL44" i="28"/>
  <c r="AH36" i="28"/>
  <c r="AL24" i="28"/>
  <c r="AM62" i="28"/>
  <c r="AG41" i="28"/>
  <c r="AL9" i="28"/>
  <c r="AL55" i="28"/>
  <c r="AG57" i="28"/>
  <c r="AM49" i="28"/>
  <c r="AI19" i="28"/>
  <c r="AI51" i="28"/>
  <c r="AJ18" i="28"/>
  <c r="AF29" i="28"/>
  <c r="BJ9" i="28"/>
  <c r="BI9" i="28"/>
  <c r="BE11" i="28"/>
  <c r="BE17" i="28"/>
  <c r="BG17" i="28"/>
  <c r="BD17" i="28"/>
  <c r="BF21" i="28"/>
  <c r="BH21" i="28"/>
  <c r="BG23" i="28"/>
  <c r="BH23" i="28"/>
  <c r="BD23" i="28"/>
  <c r="BJ25" i="28"/>
  <c r="BI25" i="28"/>
  <c r="BE27" i="28"/>
  <c r="BF27" i="28"/>
  <c r="BG41" i="28"/>
  <c r="BH41" i="28"/>
  <c r="BG47" i="28"/>
  <c r="BH47" i="28"/>
  <c r="BE57" i="28"/>
  <c r="BF57" i="28"/>
  <c r="BG59" i="28"/>
  <c r="BH59" i="28"/>
  <c r="BK67" i="28"/>
  <c r="BJ35" i="28"/>
  <c r="BE53" i="28"/>
  <c r="BF53" i="28"/>
  <c r="BJ28" i="28"/>
  <c r="BK28" i="28"/>
  <c r="BL37" i="28"/>
  <c r="BG39" i="28"/>
  <c r="BH39" i="28"/>
  <c r="BK47" i="28"/>
  <c r="BJ12" i="28"/>
  <c r="BF49" i="28"/>
  <c r="BL20" i="28"/>
  <c r="BJ20" i="28"/>
  <c r="BK16" i="28"/>
  <c r="BL30" i="28"/>
  <c r="BJ30" i="28"/>
  <c r="BK5" i="28"/>
  <c r="BJ42" i="28"/>
  <c r="BK42" i="28"/>
  <c r="BJ10" i="28"/>
  <c r="BI10" i="28"/>
  <c r="BK52" i="28"/>
  <c r="BE36" i="28"/>
  <c r="BF36" i="28"/>
  <c r="BD34" i="28"/>
  <c r="BL34" i="28"/>
  <c r="BJ34" i="28"/>
  <c r="BL8" i="28"/>
  <c r="BJ22" i="28"/>
  <c r="BK22" i="28"/>
  <c r="BL26" i="28"/>
  <c r="BH38" i="28"/>
  <c r="BI56" i="28"/>
  <c r="BJ56" i="28"/>
  <c r="BI62" i="28"/>
  <c r="BI64" i="28"/>
  <c r="BJ64" i="28"/>
  <c r="BI66" i="28"/>
  <c r="BJ66" i="28"/>
  <c r="BL33" i="28"/>
  <c r="BL11" i="28"/>
  <c r="BI45" i="28"/>
  <c r="BK29" i="28"/>
  <c r="BI65" i="28"/>
  <c r="BJ65" i="28"/>
  <c r="BI32" i="28"/>
  <c r="BX103" i="1"/>
  <c r="CB103" i="1" s="1"/>
  <c r="AJ20" i="28"/>
  <c r="AJ14" i="28"/>
  <c r="AF10" i="28"/>
  <c r="AJ43" i="28"/>
  <c r="AF48" i="28"/>
  <c r="AF6" i="28"/>
  <c r="AH30" i="28"/>
  <c r="AG43" i="28"/>
  <c r="AH46" i="28"/>
  <c r="AH64" i="28"/>
  <c r="AG51" i="28"/>
  <c r="AI31" i="28"/>
  <c r="AG35" i="28"/>
  <c r="AG27" i="28"/>
  <c r="AL5" i="28"/>
  <c r="AI63" i="28"/>
  <c r="AG53" i="28"/>
  <c r="AI37" i="28"/>
  <c r="AI7" i="28"/>
  <c r="AI29" i="28"/>
  <c r="AG67" i="28"/>
  <c r="AI15" i="28"/>
  <c r="AI39" i="28"/>
  <c r="AI61" i="28"/>
  <c r="AI21" i="28"/>
  <c r="AG14" i="28"/>
  <c r="AG19" i="28"/>
  <c r="AI47" i="28"/>
  <c r="AH38" i="28"/>
  <c r="AH32" i="28"/>
  <c r="AG10" i="28"/>
  <c r="AH62" i="28"/>
  <c r="AH24" i="28"/>
  <c r="AI5" i="28"/>
  <c r="AH14" i="28"/>
  <c r="AH48" i="28"/>
  <c r="AH40" i="28"/>
  <c r="AH6" i="28"/>
  <c r="AI23" i="28"/>
  <c r="AI13" i="28"/>
  <c r="BX91" i="1"/>
  <c r="CB91" i="1" s="1"/>
  <c r="BX98" i="1"/>
  <c r="CB98" i="1" s="1"/>
  <c r="AJ58" i="28"/>
  <c r="AJ50" i="28"/>
  <c r="AF40" i="28"/>
  <c r="AF30" i="28"/>
  <c r="AF52" i="28"/>
  <c r="AJ6" i="28"/>
  <c r="AJ38" i="28"/>
  <c r="AJ19" i="28"/>
  <c r="AJ51" i="28"/>
  <c r="AJ59" i="28"/>
  <c r="AF15" i="28"/>
  <c r="AJ27" i="28"/>
  <c r="AH16" i="28"/>
  <c r="AK24" i="28"/>
  <c r="AK19" i="28"/>
  <c r="AM17" i="28"/>
  <c r="AG21" i="28"/>
  <c r="AL42" i="28"/>
  <c r="AM30" i="28"/>
  <c r="AM54" i="28"/>
  <c r="AM48" i="28"/>
  <c r="AG16" i="28"/>
  <c r="AH56" i="28"/>
  <c r="AK60" i="28"/>
  <c r="AH54" i="28"/>
  <c r="AL22" i="28"/>
  <c r="AK44" i="28"/>
  <c r="AK8" i="28"/>
  <c r="AH22" i="28"/>
  <c r="AK52" i="28"/>
  <c r="AM63" i="28"/>
  <c r="AG13" i="28"/>
  <c r="AG59" i="28"/>
  <c r="AG45" i="28"/>
  <c r="AG29" i="28"/>
  <c r="BK65" i="28"/>
  <c r="AK27" i="28"/>
  <c r="AM67" i="28"/>
  <c r="AM61" i="28"/>
  <c r="BI57" i="28"/>
  <c r="AM11" i="28"/>
  <c r="BI55" i="28"/>
  <c r="AG61" i="28"/>
  <c r="AK35" i="28"/>
  <c r="AL48" i="28"/>
  <c r="AK16" i="28"/>
  <c r="AI55" i="28"/>
  <c r="AM43" i="28"/>
  <c r="AL28" i="28"/>
  <c r="AM32" i="28"/>
  <c r="AM28" i="28"/>
  <c r="AL46" i="28"/>
  <c r="AL56" i="28"/>
  <c r="AL34" i="28"/>
  <c r="AL66" i="28"/>
  <c r="AK32" i="28"/>
  <c r="AH8" i="28"/>
  <c r="AM8" i="28"/>
  <c r="AL60" i="28"/>
  <c r="AL58" i="28"/>
  <c r="AL38" i="28"/>
  <c r="AL54" i="28"/>
  <c r="AL20" i="28"/>
  <c r="AG37" i="28"/>
  <c r="AL13" i="28"/>
  <c r="AM35" i="28"/>
  <c r="AI53" i="28"/>
  <c r="AL31" i="28"/>
  <c r="AK11" i="28"/>
  <c r="AI45" i="28"/>
  <c r="AL11" i="28"/>
  <c r="AJ26" i="28"/>
  <c r="BF18" i="28"/>
  <c r="BH18" i="28"/>
  <c r="BK9" i="28"/>
  <c r="BD11" i="28"/>
  <c r="BF11" i="28"/>
  <c r="BH11" i="28"/>
  <c r="BF17" i="28"/>
  <c r="BH17" i="28"/>
  <c r="BE21" i="28"/>
  <c r="BG21" i="28"/>
  <c r="BD21" i="28"/>
  <c r="BE23" i="28"/>
  <c r="BF23" i="28"/>
  <c r="BK25" i="28"/>
  <c r="BG27" i="28"/>
  <c r="BH27" i="28"/>
  <c r="BE41" i="28"/>
  <c r="BF41" i="28"/>
  <c r="BG45" i="28"/>
  <c r="BH45" i="28"/>
  <c r="BE47" i="28"/>
  <c r="BF47" i="28"/>
  <c r="BG57" i="28"/>
  <c r="BH57" i="28"/>
  <c r="BD57" i="28"/>
  <c r="BE59" i="28"/>
  <c r="BF59" i="28"/>
  <c r="BI67" i="28"/>
  <c r="BJ67" i="28"/>
  <c r="BL35" i="28"/>
  <c r="BG53" i="28"/>
  <c r="BH53" i="28"/>
  <c r="BD53" i="28"/>
  <c r="BI28" i="28"/>
  <c r="BJ37" i="28"/>
  <c r="BI37" i="28"/>
  <c r="BE39" i="28"/>
  <c r="BF39" i="28"/>
  <c r="BI47" i="28"/>
  <c r="BJ47" i="28"/>
  <c r="BK12" i="28"/>
  <c r="BG49" i="28"/>
  <c r="BH49" i="28"/>
  <c r="BI20" i="28"/>
  <c r="BJ16" i="28"/>
  <c r="BI16" i="28"/>
  <c r="BI30" i="28"/>
  <c r="BJ5" i="28"/>
  <c r="BI5" i="28"/>
  <c r="BI42" i="28"/>
  <c r="BK10" i="28"/>
  <c r="BI52" i="28"/>
  <c r="BJ52" i="28"/>
  <c r="BG50" i="28"/>
  <c r="BH50" i="28"/>
  <c r="BH36" i="28"/>
  <c r="BL46" i="28"/>
  <c r="BI34" i="28"/>
  <c r="BI8" i="28"/>
  <c r="BI22" i="28"/>
  <c r="BI26" i="28"/>
  <c r="BE38" i="28"/>
  <c r="BF38" i="28"/>
  <c r="BK56" i="28"/>
  <c r="BL62" i="28"/>
  <c r="BK64" i="28"/>
  <c r="BL66" i="28"/>
  <c r="BJ33" i="28"/>
  <c r="BI33" i="28"/>
  <c r="BJ11" i="28"/>
  <c r="BI11" i="28"/>
  <c r="BL45" i="28"/>
  <c r="BJ29" i="28"/>
  <c r="BI29" i="28"/>
  <c r="BL32" i="28"/>
  <c r="BJ32" i="28"/>
  <c r="BJ40" i="28"/>
  <c r="BK40" i="28"/>
  <c r="BI58" i="28"/>
  <c r="BJ58" i="28"/>
  <c r="BI50" i="28"/>
  <c r="BJ50" i="28"/>
  <c r="BL18" i="28"/>
  <c r="BJ18" i="28"/>
  <c r="BJ36" i="28"/>
  <c r="BK36" i="28"/>
  <c r="BG24" i="28"/>
  <c r="BH24" i="28"/>
  <c r="BK44" i="28"/>
  <c r="BL54" i="28"/>
  <c r="BI14" i="28"/>
  <c r="BK6" i="28"/>
  <c r="BL38" i="28"/>
  <c r="BJ38" i="28"/>
  <c r="BI48" i="28"/>
  <c r="BJ48" i="28"/>
  <c r="BG60" i="28"/>
  <c r="BH60" i="28"/>
  <c r="BI49" i="28"/>
  <c r="BJ49" i="28"/>
  <c r="BG61" i="28"/>
  <c r="BH61" i="28"/>
  <c r="BE19" i="28"/>
  <c r="BG31" i="28"/>
  <c r="BH31" i="28"/>
  <c r="BJ15" i="28"/>
  <c r="BI15" i="28"/>
  <c r="BJ57" i="28"/>
  <c r="BD13" i="28"/>
  <c r="BH13" i="28"/>
  <c r="BI63" i="28"/>
  <c r="BJ63" i="28"/>
  <c r="BL13" i="28"/>
  <c r="BJ17" i="28"/>
  <c r="BI17" i="28"/>
  <c r="BJ23" i="28"/>
  <c r="BI23" i="28"/>
  <c r="BI43" i="28"/>
  <c r="BJ43" i="28"/>
  <c r="BL24" i="28"/>
  <c r="BJ24" i="28"/>
  <c r="BJ19" i="28"/>
  <c r="BI19" i="28"/>
  <c r="BG7" i="28"/>
  <c r="BJ51" i="28"/>
  <c r="BL31" i="28"/>
  <c r="BI59" i="28"/>
  <c r="BJ59" i="28"/>
  <c r="BJ39" i="28"/>
  <c r="BI39" i="28"/>
  <c r="BI53" i="28"/>
  <c r="BJ53" i="28"/>
  <c r="BL41" i="28"/>
  <c r="BJ61" i="28"/>
  <c r="BK7" i="28"/>
  <c r="BJ21" i="28"/>
  <c r="BI21" i="28"/>
  <c r="BJ27" i="28"/>
  <c r="BI27" i="28"/>
  <c r="BE62" i="28"/>
  <c r="BF62" i="28"/>
  <c r="BG19" i="28"/>
  <c r="BX108" i="1"/>
  <c r="CB108" i="1" s="1"/>
  <c r="BG62" i="28"/>
  <c r="BH62" i="28"/>
  <c r="BE18" i="28"/>
  <c r="BE7" i="28"/>
  <c r="AJ40" i="28"/>
  <c r="BG58" i="28"/>
  <c r="BH58" i="28"/>
  <c r="BF13" i="28"/>
  <c r="AJ13" i="28"/>
  <c r="AJ24" i="28"/>
  <c r="AJ7" i="28"/>
  <c r="AI18" i="28"/>
  <c r="AH11" i="28"/>
  <c r="AG32" i="28"/>
  <c r="AH63" i="28"/>
  <c r="AG39" i="28"/>
  <c r="AI34" i="28"/>
  <c r="AI22" i="28"/>
  <c r="AG62" i="28"/>
  <c r="AH58" i="28"/>
  <c r="AG20" i="28"/>
  <c r="AH26" i="28"/>
  <c r="AI24" i="28"/>
  <c r="AG31" i="28"/>
  <c r="AI25" i="28"/>
  <c r="AH23" i="28"/>
  <c r="AI17" i="28"/>
  <c r="AH57" i="28"/>
  <c r="AH19" i="28"/>
  <c r="AH15" i="28"/>
  <c r="AG55" i="28"/>
  <c r="AH51" i="28"/>
  <c r="AG56" i="28"/>
  <c r="AH34" i="28"/>
  <c r="AH42" i="28"/>
  <c r="BD5" i="28"/>
  <c r="BG36" i="28"/>
  <c r="BG38" i="28"/>
  <c r="BD38" i="28"/>
  <c r="AH10" i="28"/>
  <c r="AI38" i="28"/>
  <c r="AG47" i="28"/>
  <c r="AH39" i="28"/>
  <c r="AI33" i="28"/>
  <c r="AG23" i="28"/>
  <c r="AH65" i="28"/>
  <c r="AH27" i="28"/>
  <c r="AK28" i="28"/>
  <c r="AK36" i="28"/>
  <c r="AM52" i="28"/>
  <c r="AL19" i="28"/>
  <c r="AK47" i="28"/>
  <c r="AL41" i="28"/>
  <c r="AK50" i="28"/>
  <c r="AI64" i="28"/>
  <c r="AL8" i="28"/>
  <c r="AL6" i="28"/>
  <c r="AK22" i="28"/>
  <c r="AM36" i="28"/>
  <c r="AI66" i="28"/>
  <c r="AM20" i="28"/>
  <c r="AK12" i="28"/>
  <c r="AI56" i="28"/>
  <c r="AM47" i="28"/>
  <c r="AK67" i="28"/>
  <c r="AK55" i="28"/>
  <c r="AL65" i="28"/>
  <c r="AL63" i="28"/>
  <c r="AM57" i="28"/>
  <c r="AI41" i="28"/>
  <c r="AK61" i="28"/>
  <c r="AM27" i="28"/>
  <c r="AK65" i="28"/>
  <c r="AL23" i="28"/>
  <c r="AM13" i="28"/>
  <c r="AL53" i="28"/>
  <c r="AK59" i="28"/>
  <c r="AI57" i="28"/>
  <c r="AK63" i="28"/>
  <c r="AM33" i="28"/>
  <c r="AK42" i="28"/>
  <c r="AM40" i="28"/>
  <c r="AM5" i="28"/>
  <c r="AM39" i="28"/>
  <c r="AM38" i="28"/>
  <c r="AK49" i="28"/>
  <c r="AM56" i="28"/>
  <c r="AL14" i="28"/>
  <c r="AK6" i="28"/>
  <c r="AI58" i="28"/>
  <c r="AI50" i="28"/>
  <c r="AL52" i="28"/>
  <c r="AK10" i="28"/>
  <c r="AM10" i="28"/>
  <c r="AL16" i="28"/>
  <c r="AL29" i="28"/>
  <c r="AL25" i="28"/>
  <c r="AM65" i="28"/>
  <c r="AK39" i="28"/>
  <c r="AM55" i="28"/>
  <c r="AK21" i="28"/>
  <c r="AM15" i="28"/>
  <c r="AL45" i="28"/>
  <c r="AI49" i="28"/>
  <c r="AK29" i="28"/>
  <c r="AM19" i="28"/>
  <c r="AK5" i="28"/>
  <c r="AL59" i="28"/>
  <c r="AM53" i="28"/>
  <c r="AK43" i="28"/>
  <c r="AM9" i="28"/>
  <c r="AL39" i="28"/>
  <c r="AM25" i="28"/>
  <c r="AL35" i="28"/>
  <c r="AM7" i="28"/>
  <c r="AL10" i="28"/>
  <c r="AI10" i="28"/>
  <c r="AI14" i="28"/>
  <c r="AI32" i="28"/>
  <c r="AI46" i="28"/>
  <c r="AG48" i="28"/>
  <c r="AG5" i="28"/>
  <c r="AM24" i="28"/>
  <c r="AL21" i="28"/>
  <c r="AI26" i="28"/>
  <c r="AM41" i="28"/>
  <c r="AM59" i="28"/>
  <c r="AK46" i="28"/>
  <c r="AG64" i="28"/>
  <c r="AI40" i="28"/>
  <c r="AK58" i="28"/>
  <c r="AI48" i="28"/>
  <c r="AG40" i="28"/>
  <c r="AL40" i="28"/>
  <c r="AG12" i="28"/>
  <c r="AH66" i="28"/>
  <c r="AL62" i="28"/>
  <c r="AK14" i="28"/>
  <c r="AK54" i="28"/>
  <c r="AL50" i="28"/>
  <c r="AG44" i="28"/>
  <c r="AL36" i="28"/>
  <c r="AM46" i="28"/>
  <c r="AM6" i="28"/>
  <c r="AI16" i="28"/>
  <c r="AM50" i="28"/>
  <c r="AM26" i="28"/>
  <c r="AG28" i="28"/>
  <c r="AK26" i="28"/>
  <c r="AG36" i="28"/>
  <c r="AG54" i="28"/>
  <c r="AM18" i="28"/>
  <c r="AK30" i="28"/>
  <c r="AM12" i="28"/>
  <c r="AG30" i="28"/>
  <c r="AI6" i="28"/>
  <c r="AK37" i="28"/>
  <c r="AK53" i="28"/>
  <c r="AG63" i="28"/>
  <c r="AK57" i="28"/>
  <c r="AI9" i="28"/>
  <c r="AH67" i="28"/>
  <c r="AH59" i="28"/>
  <c r="AL51" i="28"/>
  <c r="AM45" i="28"/>
  <c r="AH35" i="28"/>
  <c r="AM21" i="28"/>
  <c r="AL27" i="28"/>
  <c r="AK13" i="28"/>
  <c r="AK41" i="28"/>
  <c r="AL17" i="28"/>
  <c r="AI42" i="28"/>
  <c r="AH31" i="28"/>
  <c r="AG24" i="28"/>
  <c r="AK20" i="28"/>
  <c r="AH33" i="28"/>
  <c r="AH7" i="28"/>
  <c r="AH9" i="28"/>
  <c r="AH55" i="28"/>
  <c r="AH17" i="28"/>
  <c r="AH25" i="28"/>
  <c r="AH43" i="28"/>
  <c r="AG46" i="28"/>
  <c r="AH47" i="28"/>
  <c r="AG22" i="28"/>
  <c r="AH49" i="28"/>
  <c r="AL67" i="28"/>
  <c r="AK66" i="28"/>
  <c r="AI30" i="28"/>
  <c r="AI8" i="28"/>
  <c r="AI62" i="28"/>
  <c r="AI54" i="28"/>
  <c r="AG60" i="28"/>
  <c r="AH50" i="28"/>
  <c r="AK34" i="28"/>
  <c r="AG8" i="28"/>
  <c r="AG6" i="28"/>
  <c r="AG38" i="28"/>
  <c r="AL12" i="28"/>
  <c r="AH18" i="28"/>
  <c r="AK62" i="28"/>
  <c r="AM14" i="28"/>
  <c r="AK18" i="28"/>
  <c r="AM58" i="28"/>
  <c r="AK38" i="28"/>
  <c r="AM51" i="28"/>
  <c r="AK45" i="28"/>
  <c r="AM37" i="28"/>
  <c r="AL33" i="28"/>
  <c r="AH41" i="28"/>
  <c r="AM23" i="28"/>
  <c r="AI65" i="28"/>
  <c r="AF11" i="28"/>
  <c r="AJ9" i="28"/>
  <c r="AJ67" i="28"/>
  <c r="AJ28" i="28"/>
  <c r="BG5" i="28"/>
  <c r="AJ8" i="28"/>
  <c r="AJ22" i="28"/>
  <c r="AJ62" i="28"/>
  <c r="AJ11" i="28"/>
  <c r="BD18" i="28"/>
  <c r="AJ35" i="28"/>
  <c r="AJ30" i="28"/>
  <c r="AJ46" i="28"/>
  <c r="BG66" i="28"/>
  <c r="BE8" i="28"/>
  <c r="BE40" i="28"/>
  <c r="BF40" i="28"/>
  <c r="BH16" i="28"/>
  <c r="BF12" i="28"/>
  <c r="BE26" i="28"/>
  <c r="BF26" i="28"/>
  <c r="BF10" i="28"/>
  <c r="BE33" i="28"/>
  <c r="BG65" i="28"/>
  <c r="BE54" i="28"/>
  <c r="BF54" i="28"/>
  <c r="BG14" i="28"/>
  <c r="BG48" i="28"/>
  <c r="BH48" i="28"/>
  <c r="BD48" i="28"/>
  <c r="BF6" i="28"/>
  <c r="BE29" i="28"/>
  <c r="BG51" i="28"/>
  <c r="BH51" i="28"/>
  <c r="BE55" i="28"/>
  <c r="BF55" i="28"/>
  <c r="BG43" i="28"/>
  <c r="BH43" i="28"/>
  <c r="BG15" i="28"/>
  <c r="BH63" i="28"/>
  <c r="BD63" i="28"/>
  <c r="AF17" i="28"/>
  <c r="AF45" i="28"/>
  <c r="BD45" i="28"/>
  <c r="AL53" i="1"/>
  <c r="BC53" i="1"/>
  <c r="BD53" i="1" s="1"/>
  <c r="AY53" i="1"/>
  <c r="AZ53" i="1" s="1"/>
  <c r="AU53" i="1"/>
  <c r="AV53" i="1" s="1"/>
  <c r="AQ53" i="1"/>
  <c r="AR53" i="1" s="1"/>
  <c r="AO53" i="1"/>
  <c r="AP53" i="1" s="1"/>
  <c r="BA53" i="1"/>
  <c r="BB53" i="1" s="1"/>
  <c r="AW53" i="1"/>
  <c r="AX53" i="1" s="1"/>
  <c r="AS53" i="1"/>
  <c r="AT53" i="1" s="1"/>
  <c r="AM53" i="1"/>
  <c r="AN53" i="1" s="1"/>
  <c r="AF49" i="28"/>
  <c r="BD49" i="28"/>
  <c r="BD50" i="28"/>
  <c r="BD36" i="28"/>
  <c r="AM18" i="1"/>
  <c r="AN18" i="1" s="1"/>
  <c r="AL18" i="1"/>
  <c r="AQ18" i="1"/>
  <c r="AO18" i="1"/>
  <c r="AP18" i="1" s="1"/>
  <c r="AF66" i="28"/>
  <c r="BD66" i="28"/>
  <c r="AF58" i="28"/>
  <c r="BD58" i="28"/>
  <c r="BD24" i="28"/>
  <c r="AF16" i="28"/>
  <c r="BD16" i="28"/>
  <c r="BD12" i="28"/>
  <c r="BD60" i="28"/>
  <c r="BD61" i="28"/>
  <c r="AF61" i="28"/>
  <c r="AF31" i="28"/>
  <c r="BD31" i="28"/>
  <c r="AM13" i="1"/>
  <c r="AN13" i="1" s="1"/>
  <c r="AL13" i="1"/>
  <c r="AQ13" i="1"/>
  <c r="AO13" i="1"/>
  <c r="AP13" i="1" s="1"/>
  <c r="AF67" i="28"/>
  <c r="BD67" i="28"/>
  <c r="BD20" i="28"/>
  <c r="AF37" i="28"/>
  <c r="BD37" i="28"/>
  <c r="AL51" i="1"/>
  <c r="BD43" i="28"/>
  <c r="BD28" i="28"/>
  <c r="AM63" i="1"/>
  <c r="AL63" i="1"/>
  <c r="X30" i="1"/>
  <c r="BA30" i="28" s="1"/>
  <c r="X66" i="1"/>
  <c r="BA66" i="28" s="1"/>
  <c r="BE5" i="28"/>
  <c r="BE42" i="28"/>
  <c r="AJ33" i="28"/>
  <c r="AJ29" i="28"/>
  <c r="BE66" i="28"/>
  <c r="BG8" i="28"/>
  <c r="BE56" i="28"/>
  <c r="BF56" i="28"/>
  <c r="BF16" i="28"/>
  <c r="BE30" i="28"/>
  <c r="BF30" i="28"/>
  <c r="BH12" i="28"/>
  <c r="BE52" i="28"/>
  <c r="BF52" i="28"/>
  <c r="BD10" i="28"/>
  <c r="BH10" i="28"/>
  <c r="BE32" i="28"/>
  <c r="BF32" i="28"/>
  <c r="AJ55" i="28"/>
  <c r="BF33" i="28"/>
  <c r="BF65" i="28"/>
  <c r="BD9" i="28"/>
  <c r="BF9" i="28"/>
  <c r="BH9" i="28"/>
  <c r="BE25" i="28"/>
  <c r="BF25" i="28"/>
  <c r="BG67" i="28"/>
  <c r="BH67" i="28"/>
  <c r="BE35" i="28"/>
  <c r="BF35" i="28"/>
  <c r="BG34" i="28"/>
  <c r="BH34" i="28"/>
  <c r="BE46" i="28"/>
  <c r="BF46" i="28"/>
  <c r="BF20" i="28"/>
  <c r="BH20" i="28"/>
  <c r="BG44" i="28"/>
  <c r="BH44" i="28"/>
  <c r="BD44" i="28"/>
  <c r="BE14" i="28"/>
  <c r="BE64" i="28"/>
  <c r="BF64" i="28"/>
  <c r="BD6" i="28"/>
  <c r="BH6" i="28"/>
  <c r="BF29" i="28"/>
  <c r="BG37" i="28"/>
  <c r="BH37" i="28"/>
  <c r="AJ31" i="28"/>
  <c r="BE15" i="28"/>
  <c r="AJ41" i="28"/>
  <c r="BG28" i="28"/>
  <c r="BH28" i="28"/>
  <c r="BE22" i="28"/>
  <c r="BG22" i="28"/>
  <c r="BE63" i="28"/>
  <c r="AM11" i="1"/>
  <c r="AN11" i="1" s="1"/>
  <c r="AL11" i="1"/>
  <c r="AO11" i="1"/>
  <c r="AP11" i="1" s="1"/>
  <c r="AM21" i="1"/>
  <c r="AN21" i="1" s="1"/>
  <c r="AU21" i="1"/>
  <c r="AV21" i="1" s="1"/>
  <c r="AY21" i="1"/>
  <c r="AZ21" i="1" s="1"/>
  <c r="BA21" i="1"/>
  <c r="BB21" i="1" s="1"/>
  <c r="AQ21" i="1"/>
  <c r="AR21" i="1" s="1"/>
  <c r="AS21" i="1"/>
  <c r="AT21" i="1" s="1"/>
  <c r="AO21" i="1"/>
  <c r="AP21" i="1" s="1"/>
  <c r="BC21" i="1"/>
  <c r="BD21" i="1" s="1"/>
  <c r="AL21" i="1"/>
  <c r="AW21" i="1"/>
  <c r="AX21" i="1" s="1"/>
  <c r="BD27" i="28"/>
  <c r="AO57" i="1"/>
  <c r="AP57" i="1" s="1"/>
  <c r="AS57" i="1"/>
  <c r="AT57" i="1" s="1"/>
  <c r="AW57" i="1"/>
  <c r="AX57" i="1" s="1"/>
  <c r="BA57" i="1"/>
  <c r="BB57" i="1" s="1"/>
  <c r="AM57" i="1"/>
  <c r="AN57" i="1" s="1"/>
  <c r="BF57" i="1" s="1"/>
  <c r="AZ57" i="28" s="1"/>
  <c r="AL57" i="1"/>
  <c r="AU57" i="1"/>
  <c r="AV57" i="1" s="1"/>
  <c r="BC57" i="1"/>
  <c r="BD57" i="1" s="1"/>
  <c r="AQ57" i="1"/>
  <c r="AR57" i="1" s="1"/>
  <c r="AY57" i="1"/>
  <c r="AZ57" i="1" s="1"/>
  <c r="AW38" i="1"/>
  <c r="AX38" i="1" s="1"/>
  <c r="AU38" i="1"/>
  <c r="AV38" i="1" s="1"/>
  <c r="AS38" i="1"/>
  <c r="AT38" i="1" s="1"/>
  <c r="AL38" i="1"/>
  <c r="AY38" i="1"/>
  <c r="AZ38" i="1" s="1"/>
  <c r="AM38" i="1"/>
  <c r="AN38" i="1" s="1"/>
  <c r="AQ38" i="1"/>
  <c r="AR38" i="1" s="1"/>
  <c r="AO38" i="1"/>
  <c r="AP38" i="1" s="1"/>
  <c r="BC38" i="1"/>
  <c r="BD38" i="1" s="1"/>
  <c r="BA38" i="1"/>
  <c r="BB38" i="1" s="1"/>
  <c r="BA23" i="1"/>
  <c r="BB23" i="1" s="1"/>
  <c r="BC23" i="1"/>
  <c r="BD23" i="1" s="1"/>
  <c r="AU23" i="1"/>
  <c r="AV23" i="1" s="1"/>
  <c r="AW23" i="1"/>
  <c r="AX23" i="1" s="1"/>
  <c r="AM23" i="1"/>
  <c r="AN23" i="1" s="1"/>
  <c r="BF23" i="1" s="1"/>
  <c r="AZ23" i="28" s="1"/>
  <c r="AL23" i="1"/>
  <c r="AO23" i="1"/>
  <c r="AP23" i="1" s="1"/>
  <c r="AY23" i="1"/>
  <c r="AZ23" i="1" s="1"/>
  <c r="AQ23" i="1"/>
  <c r="AR23" i="1" s="1"/>
  <c r="AS23" i="1"/>
  <c r="AT23" i="1" s="1"/>
  <c r="AF41" i="28"/>
  <c r="BD41" i="28"/>
  <c r="BD47" i="28"/>
  <c r="AF47" i="28"/>
  <c r="BD59" i="28"/>
  <c r="AF39" i="28"/>
  <c r="BD39" i="28"/>
  <c r="BD62" i="28"/>
  <c r="BD42" i="28"/>
  <c r="BD56" i="28"/>
  <c r="AF56" i="28"/>
  <c r="AF26" i="28"/>
  <c r="BD26" i="28"/>
  <c r="BD19" i="28"/>
  <c r="BD33" i="28"/>
  <c r="BD65" i="28"/>
  <c r="AF65" i="28"/>
  <c r="BD25" i="28"/>
  <c r="AF25" i="28"/>
  <c r="BD35" i="28"/>
  <c r="BD46" i="28"/>
  <c r="BD54" i="28"/>
  <c r="BD14" i="28"/>
  <c r="AF64" i="28"/>
  <c r="BD64" i="28"/>
  <c r="BD7" i="28"/>
  <c r="AF55" i="28"/>
  <c r="BD55" i="28"/>
  <c r="BD22" i="28"/>
  <c r="X11" i="1"/>
  <c r="BA11" i="28" s="1"/>
  <c r="X58" i="1"/>
  <c r="BA58" i="28" s="1"/>
  <c r="X26" i="1"/>
  <c r="BA26" i="28" s="1"/>
  <c r="AJ25" i="28"/>
  <c r="BF42" i="28"/>
  <c r="AQ11" i="1"/>
  <c r="AF23" i="28"/>
  <c r="X10" i="1"/>
  <c r="BA10" i="28" s="1"/>
  <c r="X29" i="1"/>
  <c r="BA29" i="28" s="1"/>
  <c r="X44" i="1"/>
  <c r="BA44" i="28" s="1"/>
  <c r="AF53" i="28"/>
  <c r="AO5" i="1"/>
  <c r="AF21" i="28"/>
  <c r="AF57" i="28"/>
  <c r="BE45" i="28"/>
  <c r="BF45" i="28"/>
  <c r="AJ37" i="28"/>
  <c r="AJ47" i="28"/>
  <c r="BE49" i="28"/>
  <c r="AJ16" i="28"/>
  <c r="AJ5" i="28"/>
  <c r="BE50" i="28"/>
  <c r="BF50" i="28"/>
  <c r="AF5" i="28"/>
  <c r="BF5" i="28"/>
  <c r="BH5" i="28"/>
  <c r="BG42" i="28"/>
  <c r="BH42" i="28"/>
  <c r="AJ56" i="28"/>
  <c r="AJ64" i="28"/>
  <c r="AJ45" i="28"/>
  <c r="AJ65" i="28"/>
  <c r="BH66" i="28"/>
  <c r="BF66" i="28"/>
  <c r="BD8" i="28"/>
  <c r="BF8" i="28"/>
  <c r="BH8" i="28"/>
  <c r="BE58" i="28"/>
  <c r="BF58" i="28"/>
  <c r="BG56" i="28"/>
  <c r="BH56" i="28"/>
  <c r="BG40" i="28"/>
  <c r="BH40" i="28"/>
  <c r="BD40" i="28"/>
  <c r="BE16" i="28"/>
  <c r="BG16" i="28"/>
  <c r="BG30" i="28"/>
  <c r="BH30" i="28"/>
  <c r="BD30" i="28"/>
  <c r="BE12" i="28"/>
  <c r="BG12" i="28"/>
  <c r="BG52" i="28"/>
  <c r="BH52" i="28"/>
  <c r="BD52" i="28"/>
  <c r="BG26" i="28"/>
  <c r="BH26" i="28"/>
  <c r="AJ49" i="28"/>
  <c r="BE10" i="28"/>
  <c r="BG10" i="28"/>
  <c r="BG32" i="28"/>
  <c r="BH32" i="28"/>
  <c r="BD32" i="28"/>
  <c r="BE61" i="28"/>
  <c r="BF61" i="28"/>
  <c r="BH19" i="28"/>
  <c r="BF31" i="28"/>
  <c r="BG33" i="28"/>
  <c r="BH33" i="28"/>
  <c r="AJ57" i="28"/>
  <c r="BE65" i="28"/>
  <c r="BH65" i="28"/>
  <c r="BE9" i="28"/>
  <c r="BG9" i="28"/>
  <c r="BG25" i="28"/>
  <c r="BH25" i="28"/>
  <c r="BE67" i="28"/>
  <c r="BF67" i="28"/>
  <c r="AJ23" i="28"/>
  <c r="BG35" i="28"/>
  <c r="BH35" i="28"/>
  <c r="BE34" i="28"/>
  <c r="BF34" i="28"/>
  <c r="BG46" i="28"/>
  <c r="BH46" i="28"/>
  <c r="BE20" i="28"/>
  <c r="BG20" i="28"/>
  <c r="BG54" i="28"/>
  <c r="BH54" i="28"/>
  <c r="BE44" i="28"/>
  <c r="BF44" i="28"/>
  <c r="BF14" i="28"/>
  <c r="BH14" i="28"/>
  <c r="BE48" i="28"/>
  <c r="BF48" i="28"/>
  <c r="BG64" i="28"/>
  <c r="BH64" i="28"/>
  <c r="BE6" i="28"/>
  <c r="BG6" i="28"/>
  <c r="BG29" i="28"/>
  <c r="BH29" i="28"/>
  <c r="BD29" i="28"/>
  <c r="BE37" i="28"/>
  <c r="BF37" i="28"/>
  <c r="BH7" i="28"/>
  <c r="BE51" i="28"/>
  <c r="BF51" i="28"/>
  <c r="BG55" i="28"/>
  <c r="BH55" i="28"/>
  <c r="BE43" i="28"/>
  <c r="BF43" i="28"/>
  <c r="AJ39" i="28"/>
  <c r="BD15" i="28"/>
  <c r="BF15" i="28"/>
  <c r="BH15" i="28"/>
  <c r="AJ53" i="28"/>
  <c r="BE28" i="28"/>
  <c r="BF28" i="28"/>
  <c r="BF22" i="28"/>
  <c r="BH22" i="28"/>
  <c r="AJ61" i="28"/>
  <c r="BG63" i="28"/>
  <c r="BF63" i="28"/>
  <c r="AJ21" i="28"/>
  <c r="AY5" i="1"/>
  <c r="AZ5" i="1" s="1"/>
  <c r="BC5" i="1"/>
  <c r="BD5" i="1" s="1"/>
  <c r="AL5" i="1"/>
  <c r="AU5" i="1"/>
  <c r="AV5" i="1" s="1"/>
  <c r="AS5" i="1"/>
  <c r="AT5" i="1" s="1"/>
  <c r="BX107" i="1"/>
  <c r="CB107" i="1" s="1"/>
  <c r="BX95" i="1"/>
  <c r="CB95" i="1" s="1"/>
  <c r="AJ4" i="28" s="1"/>
  <c r="CD4" i="28" s="1"/>
  <c r="BX92" i="1"/>
  <c r="CB92" i="1" s="1"/>
  <c r="AG4" i="28" s="1"/>
  <c r="CA4" i="28" s="1"/>
  <c r="BX106" i="1"/>
  <c r="CB106" i="1" s="1"/>
  <c r="AW5" i="1"/>
  <c r="AX5" i="1" s="1"/>
  <c r="AQ5" i="1"/>
  <c r="AR5" i="1" s="1"/>
  <c r="BA5" i="1"/>
  <c r="BB5" i="1" s="1"/>
  <c r="AM5" i="1"/>
  <c r="AN5" i="1" s="1"/>
  <c r="AO34" i="1"/>
  <c r="AW34" i="1"/>
  <c r="AX34" i="1" s="1"/>
  <c r="AM34" i="1"/>
  <c r="AN34" i="1" s="1"/>
  <c r="AU34" i="1"/>
  <c r="AV34" i="1" s="1"/>
  <c r="AL34" i="1"/>
  <c r="AY34" i="1"/>
  <c r="AZ34" i="1" s="1"/>
  <c r="BF38" i="1"/>
  <c r="AZ38" i="28" s="1"/>
  <c r="AM17" i="1"/>
  <c r="AN17" i="1" s="1"/>
  <c r="AO17" i="1"/>
  <c r="AP17" i="1" s="1"/>
  <c r="AW17" i="1"/>
  <c r="AX17" i="1" s="1"/>
  <c r="AY17" i="1"/>
  <c r="AZ17" i="1" s="1"/>
  <c r="BA17" i="1"/>
  <c r="BB17" i="1" s="1"/>
  <c r="BC17" i="1"/>
  <c r="BD17" i="1" s="1"/>
  <c r="AS17" i="1"/>
  <c r="AT17" i="1" s="1"/>
  <c r="AQ17" i="1"/>
  <c r="AR17" i="1" s="1"/>
  <c r="AU17" i="1"/>
  <c r="AV17" i="1" s="1"/>
  <c r="AL17" i="1"/>
  <c r="BX109" i="1"/>
  <c r="CB109" i="1" s="1"/>
  <c r="BX99" i="1"/>
  <c r="CB99" i="1" s="1"/>
  <c r="BX101" i="1"/>
  <c r="CB101" i="1" s="1"/>
  <c r="BX105" i="1"/>
  <c r="CB105" i="1" s="1"/>
  <c r="BX102" i="1"/>
  <c r="CB102" i="1" s="1"/>
  <c r="BX104" i="1"/>
  <c r="CB104" i="1" s="1"/>
  <c r="BX110" i="1"/>
  <c r="CB110" i="1" s="1"/>
  <c r="BX97" i="1"/>
  <c r="CB97" i="1" s="1"/>
  <c r="BX94" i="1"/>
  <c r="CB94" i="1" s="1"/>
  <c r="BX100" i="1"/>
  <c r="CB100" i="1" s="1"/>
  <c r="BX96" i="1"/>
  <c r="CB96" i="1" s="1"/>
  <c r="AK4" i="28" l="1"/>
  <c r="CE4" i="28" s="1"/>
  <c r="AY4" i="28"/>
  <c r="CS4" i="28" s="1"/>
  <c r="AP4" i="28"/>
  <c r="CJ4" i="28" s="1"/>
  <c r="AX4" i="28"/>
  <c r="CR4" i="28" s="1"/>
  <c r="AO4" i="28"/>
  <c r="CI4" i="28" s="1"/>
  <c r="AL4" i="28"/>
  <c r="CF4" i="28" s="1"/>
  <c r="AS4" i="28"/>
  <c r="CM4" i="28" s="1"/>
  <c r="AT4" i="28"/>
  <c r="CN4" i="28" s="1"/>
  <c r="AN4" i="28"/>
  <c r="CH4" i="28" s="1"/>
  <c r="AU4" i="28"/>
  <c r="CO4" i="28" s="1"/>
  <c r="AV4" i="28"/>
  <c r="CP4" i="28" s="1"/>
  <c r="AW4" i="28"/>
  <c r="CQ4" i="28" s="1"/>
  <c r="AF4" i="28"/>
  <c r="BZ4" i="28" s="1"/>
  <c r="AI4" i="28"/>
  <c r="CC4" i="28" s="1"/>
  <c r="AQ4" i="28"/>
  <c r="CK4" i="28" s="1"/>
  <c r="AM4" i="28"/>
  <c r="CG4" i="28" s="1"/>
  <c r="AR4" i="28"/>
  <c r="CL4" i="28" s="1"/>
  <c r="X17" i="1"/>
  <c r="BA17" i="28" s="1"/>
  <c r="AJ17" i="28"/>
  <c r="AY13" i="1"/>
  <c r="AZ13" i="1" s="1"/>
  <c r="BG13" i="28"/>
  <c r="X15" i="1"/>
  <c r="BA15" i="28" s="1"/>
  <c r="AJ15" i="28"/>
  <c r="X32" i="1"/>
  <c r="BA32" i="28" s="1"/>
  <c r="AJ32" i="28"/>
  <c r="AW11" i="1"/>
  <c r="AX11" i="1" s="1"/>
  <c r="BG11" i="28"/>
  <c r="X38" i="1"/>
  <c r="BA38" i="28" s="1"/>
  <c r="AF38" i="28"/>
  <c r="X18" i="1"/>
  <c r="BA18" i="28" s="1"/>
  <c r="AF18" i="28"/>
  <c r="X7" i="1"/>
  <c r="BA7" i="28" s="1"/>
  <c r="AF7" i="28"/>
  <c r="X46" i="1"/>
  <c r="BA46" i="28" s="1"/>
  <c r="AF46" i="28"/>
  <c r="X35" i="1"/>
  <c r="BA35" i="28" s="1"/>
  <c r="AF35" i="28"/>
  <c r="X42" i="1"/>
  <c r="BA42" i="28" s="1"/>
  <c r="AF42" i="28"/>
  <c r="X59" i="1"/>
  <c r="BA59" i="28" s="1"/>
  <c r="AF59" i="28"/>
  <c r="X27" i="1"/>
  <c r="BA27" i="28" s="1"/>
  <c r="AF27" i="28"/>
  <c r="X34" i="1"/>
  <c r="BA34" i="28" s="1"/>
  <c r="AF34" i="28"/>
  <c r="X36" i="1"/>
  <c r="BA36" i="28" s="1"/>
  <c r="AF36" i="28"/>
  <c r="X50" i="1"/>
  <c r="BA50" i="28" s="1"/>
  <c r="AF50" i="28"/>
  <c r="AM51" i="1"/>
  <c r="BD51" i="28"/>
  <c r="X51" i="1"/>
  <c r="BA51" i="28" s="1"/>
  <c r="AK51" i="28"/>
  <c r="X63" i="1"/>
  <c r="BA63" i="28" s="1"/>
  <c r="AJ63" i="28"/>
  <c r="X48" i="1"/>
  <c r="BA48" i="28" s="1"/>
  <c r="AJ48" i="28"/>
  <c r="AS18" i="1"/>
  <c r="AT18" i="1" s="1"/>
  <c r="BG18" i="28"/>
  <c r="X22" i="1"/>
  <c r="BA22" i="28" s="1"/>
  <c r="AF22" i="28"/>
  <c r="X14" i="1"/>
  <c r="BA14" i="28" s="1"/>
  <c r="AF14" i="28"/>
  <c r="X54" i="1"/>
  <c r="BA54" i="28" s="1"/>
  <c r="AF54" i="28"/>
  <c r="X33" i="1"/>
  <c r="BA33" i="28" s="1"/>
  <c r="AF33" i="28"/>
  <c r="X19" i="1"/>
  <c r="BA19" i="28" s="1"/>
  <c r="AF19" i="28"/>
  <c r="X62" i="1"/>
  <c r="BA62" i="28" s="1"/>
  <c r="AF62" i="28"/>
  <c r="X28" i="1"/>
  <c r="BA28" i="28" s="1"/>
  <c r="AF28" i="28"/>
  <c r="X43" i="1"/>
  <c r="BA43" i="28" s="1"/>
  <c r="AF43" i="28"/>
  <c r="X20" i="1"/>
  <c r="BA20" i="28" s="1"/>
  <c r="AF20" i="28"/>
  <c r="X60" i="1"/>
  <c r="BA60" i="28" s="1"/>
  <c r="AF60" i="28"/>
  <c r="X12" i="1"/>
  <c r="BA12" i="28" s="1"/>
  <c r="AF12" i="28"/>
  <c r="X24" i="1"/>
  <c r="BA24" i="28" s="1"/>
  <c r="AF24" i="28"/>
  <c r="X52" i="1"/>
  <c r="BA52" i="28" s="1"/>
  <c r="AG52" i="28"/>
  <c r="X40" i="1"/>
  <c r="BA40" i="28" s="1"/>
  <c r="X41" i="1"/>
  <c r="BA41" i="28" s="1"/>
  <c r="X67" i="1"/>
  <c r="BA67" i="28" s="1"/>
  <c r="X8" i="1"/>
  <c r="BA8" i="28" s="1"/>
  <c r="X9" i="1"/>
  <c r="BA9" i="28" s="1"/>
  <c r="X6" i="1"/>
  <c r="BA6" i="28" s="1"/>
  <c r="X13" i="1"/>
  <c r="BA13" i="28" s="1"/>
  <c r="AQ34" i="1"/>
  <c r="AR34" i="1" s="1"/>
  <c r="BC34" i="1"/>
  <c r="BD34" i="1" s="1"/>
  <c r="AW10" i="1"/>
  <c r="AX10" i="1" s="1"/>
  <c r="AU16" i="1"/>
  <c r="AV16" i="1" s="1"/>
  <c r="AY51" i="1"/>
  <c r="AZ51" i="1" s="1"/>
  <c r="BA63" i="1"/>
  <c r="BB63" i="1" s="1"/>
  <c r="AM48" i="1"/>
  <c r="AL48" i="1"/>
  <c r="X65" i="1"/>
  <c r="BA65" i="28" s="1"/>
  <c r="X47" i="1"/>
  <c r="BA47" i="28" s="1"/>
  <c r="AL15" i="1"/>
  <c r="AO15" i="1"/>
  <c r="AP15" i="1" s="1"/>
  <c r="AM15" i="1"/>
  <c r="AN15" i="1" s="1"/>
  <c r="AS15" i="1"/>
  <c r="AT15" i="1" s="1"/>
  <c r="AQ15" i="1"/>
  <c r="AR15" i="1" s="1"/>
  <c r="AY15" i="1"/>
  <c r="AZ15" i="1" s="1"/>
  <c r="AW15" i="1"/>
  <c r="AX15" i="1" s="1"/>
  <c r="AU15" i="1"/>
  <c r="AV15" i="1" s="1"/>
  <c r="BC15" i="1"/>
  <c r="BD15" i="1" s="1"/>
  <c r="BA15" i="1"/>
  <c r="BB15" i="1" s="1"/>
  <c r="AS29" i="1"/>
  <c r="AT29" i="1" s="1"/>
  <c r="AW29" i="1"/>
  <c r="AX29" i="1" s="1"/>
  <c r="AO29" i="1"/>
  <c r="AP29" i="1" s="1"/>
  <c r="AY29" i="1"/>
  <c r="AZ29" i="1" s="1"/>
  <c r="AU29" i="1"/>
  <c r="AV29" i="1" s="1"/>
  <c r="AQ29" i="1"/>
  <c r="AR29" i="1" s="1"/>
  <c r="AL29" i="1"/>
  <c r="BA29" i="1"/>
  <c r="BB29" i="1" s="1"/>
  <c r="AM29" i="1"/>
  <c r="AN29" i="1" s="1"/>
  <c r="BC29" i="1"/>
  <c r="BD29" i="1" s="1"/>
  <c r="AU48" i="1"/>
  <c r="AV48" i="1" s="1"/>
  <c r="AY48" i="1"/>
  <c r="AZ48" i="1" s="1"/>
  <c r="AQ48" i="1"/>
  <c r="AR48" i="1" s="1"/>
  <c r="AO48" i="1"/>
  <c r="AP48" i="1" s="1"/>
  <c r="BA48" i="1"/>
  <c r="BB48" i="1" s="1"/>
  <c r="BC48" i="1"/>
  <c r="BD48" i="1" s="1"/>
  <c r="AS48" i="1"/>
  <c r="AT48" i="1" s="1"/>
  <c r="AW48" i="1"/>
  <c r="AX48" i="1" s="1"/>
  <c r="BC52" i="1"/>
  <c r="BD52" i="1" s="1"/>
  <c r="AU52" i="1"/>
  <c r="AV52" i="1" s="1"/>
  <c r="BA52" i="1"/>
  <c r="BB52" i="1" s="1"/>
  <c r="AS52" i="1"/>
  <c r="AT52" i="1" s="1"/>
  <c r="AO52" i="1"/>
  <c r="AP52" i="1" s="1"/>
  <c r="AY52" i="1"/>
  <c r="AZ52" i="1" s="1"/>
  <c r="AQ52" i="1"/>
  <c r="AR52" i="1" s="1"/>
  <c r="AL52" i="1"/>
  <c r="AM52" i="1"/>
  <c r="AN52" i="1" s="1"/>
  <c r="AW52" i="1"/>
  <c r="AX52" i="1" s="1"/>
  <c r="AQ40" i="1"/>
  <c r="AR40" i="1" s="1"/>
  <c r="AM40" i="1"/>
  <c r="AN40" i="1" s="1"/>
  <c r="AL40" i="1"/>
  <c r="AY40" i="1"/>
  <c r="AZ40" i="1" s="1"/>
  <c r="AW40" i="1"/>
  <c r="AX40" i="1" s="1"/>
  <c r="AO40" i="1"/>
  <c r="AP40" i="1" s="1"/>
  <c r="AU40" i="1"/>
  <c r="AV40" i="1" s="1"/>
  <c r="AS40" i="1"/>
  <c r="AT40" i="1" s="1"/>
  <c r="BC40" i="1"/>
  <c r="BD40" i="1" s="1"/>
  <c r="BA40" i="1"/>
  <c r="BB40" i="1" s="1"/>
  <c r="AL7" i="1"/>
  <c r="AY7" i="1"/>
  <c r="AZ7" i="1" s="1"/>
  <c r="AW7" i="1"/>
  <c r="AX7" i="1" s="1"/>
  <c r="AS7" i="1"/>
  <c r="AT7" i="1" s="1"/>
  <c r="BC7" i="1"/>
  <c r="BD7" i="1" s="1"/>
  <c r="AO7" i="1"/>
  <c r="AP7" i="1" s="1"/>
  <c r="AM7" i="1"/>
  <c r="AN7" i="1" s="1"/>
  <c r="AQ7" i="1"/>
  <c r="AR7" i="1" s="1"/>
  <c r="BA7" i="1"/>
  <c r="BB7" i="1" s="1"/>
  <c r="AU7" i="1"/>
  <c r="AV7" i="1" s="1"/>
  <c r="AW46" i="1"/>
  <c r="AX46" i="1" s="1"/>
  <c r="AU46" i="1"/>
  <c r="AV46" i="1" s="1"/>
  <c r="AS46" i="1"/>
  <c r="AT46" i="1" s="1"/>
  <c r="AY46" i="1"/>
  <c r="AZ46" i="1" s="1"/>
  <c r="AL46" i="1"/>
  <c r="AO46" i="1"/>
  <c r="AP46" i="1" s="1"/>
  <c r="AM46" i="1"/>
  <c r="AN46" i="1" s="1"/>
  <c r="BC46" i="1"/>
  <c r="BD46" i="1" s="1"/>
  <c r="AQ46" i="1"/>
  <c r="AR46" i="1" s="1"/>
  <c r="BA46" i="1"/>
  <c r="BB46" i="1" s="1"/>
  <c r="AU35" i="1"/>
  <c r="AV35" i="1" s="1"/>
  <c r="AO35" i="1"/>
  <c r="AP35" i="1" s="1"/>
  <c r="AW35" i="1"/>
  <c r="AX35" i="1" s="1"/>
  <c r="AL35" i="1"/>
  <c r="AY35" i="1"/>
  <c r="AZ35" i="1" s="1"/>
  <c r="BC35" i="1"/>
  <c r="BD35" i="1" s="1"/>
  <c r="BA35" i="1"/>
  <c r="BB35" i="1" s="1"/>
  <c r="AM35" i="1"/>
  <c r="AN35" i="1" s="1"/>
  <c r="AS35" i="1"/>
  <c r="AT35" i="1" s="1"/>
  <c r="AQ35" i="1"/>
  <c r="AR35" i="1" s="1"/>
  <c r="AM25" i="1"/>
  <c r="AN25" i="1" s="1"/>
  <c r="AO25" i="1"/>
  <c r="AP25" i="1" s="1"/>
  <c r="BC25" i="1"/>
  <c r="BD25" i="1" s="1"/>
  <c r="AS25" i="1"/>
  <c r="AT25" i="1" s="1"/>
  <c r="AY25" i="1"/>
  <c r="AZ25" i="1" s="1"/>
  <c r="AQ25" i="1"/>
  <c r="AR25" i="1" s="1"/>
  <c r="BA25" i="1"/>
  <c r="BB25" i="1" s="1"/>
  <c r="AW25" i="1"/>
  <c r="AX25" i="1" s="1"/>
  <c r="AU25" i="1"/>
  <c r="AV25" i="1" s="1"/>
  <c r="AL25" i="1"/>
  <c r="BC65" i="1"/>
  <c r="BD65" i="1" s="1"/>
  <c r="AS65" i="1"/>
  <c r="AT65" i="1" s="1"/>
  <c r="BA65" i="1"/>
  <c r="BB65" i="1" s="1"/>
  <c r="AL65" i="1"/>
  <c r="AU65" i="1"/>
  <c r="AV65" i="1" s="1"/>
  <c r="AO65" i="1"/>
  <c r="AP65" i="1" s="1"/>
  <c r="AQ65" i="1"/>
  <c r="AR65" i="1" s="1"/>
  <c r="AM65" i="1"/>
  <c r="AN65" i="1" s="1"/>
  <c r="AW65" i="1"/>
  <c r="AX65" i="1" s="1"/>
  <c r="AY65" i="1"/>
  <c r="AZ65" i="1" s="1"/>
  <c r="AM56" i="1"/>
  <c r="AN56" i="1" s="1"/>
  <c r="BA56" i="1"/>
  <c r="BB56" i="1" s="1"/>
  <c r="AU56" i="1"/>
  <c r="AV56" i="1" s="1"/>
  <c r="BC56" i="1"/>
  <c r="BD56" i="1" s="1"/>
  <c r="AS56" i="1"/>
  <c r="AT56" i="1" s="1"/>
  <c r="AL56" i="1"/>
  <c r="AQ56" i="1"/>
  <c r="AR56" i="1" s="1"/>
  <c r="AY56" i="1"/>
  <c r="AZ56" i="1" s="1"/>
  <c r="AW56" i="1"/>
  <c r="AX56" i="1" s="1"/>
  <c r="AO56" i="1"/>
  <c r="AP56" i="1" s="1"/>
  <c r="AW42" i="1"/>
  <c r="AX42" i="1" s="1"/>
  <c r="AU42" i="1"/>
  <c r="AV42" i="1" s="1"/>
  <c r="AO42" i="1"/>
  <c r="AP42" i="1" s="1"/>
  <c r="BC42" i="1"/>
  <c r="BD42" i="1" s="1"/>
  <c r="AQ42" i="1"/>
  <c r="AR42" i="1" s="1"/>
  <c r="AS42" i="1"/>
  <c r="AT42" i="1" s="1"/>
  <c r="AY42" i="1"/>
  <c r="AZ42" i="1" s="1"/>
  <c r="AL42" i="1"/>
  <c r="BA42" i="1"/>
  <c r="BB42" i="1" s="1"/>
  <c r="AM42" i="1"/>
  <c r="AN42" i="1" s="1"/>
  <c r="AQ59" i="1"/>
  <c r="AR59" i="1" s="1"/>
  <c r="AU59" i="1"/>
  <c r="AV59" i="1" s="1"/>
  <c r="AY59" i="1"/>
  <c r="AZ59" i="1" s="1"/>
  <c r="BC59" i="1"/>
  <c r="BD59" i="1" s="1"/>
  <c r="AM59" i="1"/>
  <c r="AN59" i="1" s="1"/>
  <c r="AO59" i="1"/>
  <c r="AP59" i="1" s="1"/>
  <c r="AW59" i="1"/>
  <c r="AX59" i="1" s="1"/>
  <c r="AL59" i="1"/>
  <c r="AS59" i="1"/>
  <c r="AT59" i="1" s="1"/>
  <c r="BA59" i="1"/>
  <c r="BB59" i="1" s="1"/>
  <c r="AO47" i="1"/>
  <c r="AP47" i="1" s="1"/>
  <c r="AQ47" i="1"/>
  <c r="AR47" i="1" s="1"/>
  <c r="AY47" i="1"/>
  <c r="AZ47" i="1" s="1"/>
  <c r="BA47" i="1"/>
  <c r="BB47" i="1" s="1"/>
  <c r="AL47" i="1"/>
  <c r="AM47" i="1"/>
  <c r="AN47" i="1" s="1"/>
  <c r="BC47" i="1"/>
  <c r="BD47" i="1" s="1"/>
  <c r="AW47" i="1"/>
  <c r="AX47" i="1" s="1"/>
  <c r="AU47" i="1"/>
  <c r="AV47" i="1" s="1"/>
  <c r="AS47" i="1"/>
  <c r="AT47" i="1" s="1"/>
  <c r="AL27" i="1"/>
  <c r="BA27" i="1"/>
  <c r="BB27" i="1" s="1"/>
  <c r="AW27" i="1"/>
  <c r="AX27" i="1" s="1"/>
  <c r="AQ27" i="1"/>
  <c r="AR27" i="1" s="1"/>
  <c r="AY27" i="1"/>
  <c r="AZ27" i="1" s="1"/>
  <c r="AS27" i="1"/>
  <c r="AT27" i="1" s="1"/>
  <c r="AM27" i="1"/>
  <c r="AN27" i="1" s="1"/>
  <c r="AU27" i="1"/>
  <c r="AV27" i="1" s="1"/>
  <c r="BC27" i="1"/>
  <c r="BD27" i="1" s="1"/>
  <c r="AO27" i="1"/>
  <c r="AP27" i="1" s="1"/>
  <c r="BF21" i="1"/>
  <c r="AZ21" i="28" s="1"/>
  <c r="BE21" i="1"/>
  <c r="AL10" i="1"/>
  <c r="AS10" i="1"/>
  <c r="AT10" i="1" s="1"/>
  <c r="AO10" i="1"/>
  <c r="AP10" i="1" s="1"/>
  <c r="AM10" i="1"/>
  <c r="AN10" i="1" s="1"/>
  <c r="AQ10" i="1"/>
  <c r="AR10" i="1" s="1"/>
  <c r="AU10" i="1"/>
  <c r="AV10" i="1" s="1"/>
  <c r="AY10" i="1"/>
  <c r="AZ10" i="1" s="1"/>
  <c r="BC10" i="1"/>
  <c r="BD10" i="1" s="1"/>
  <c r="BA10" i="1"/>
  <c r="BB10" i="1" s="1"/>
  <c r="AW28" i="1"/>
  <c r="AX28" i="1" s="1"/>
  <c r="AU28" i="1"/>
  <c r="AV28" i="1" s="1"/>
  <c r="AS28" i="1"/>
  <c r="AT28" i="1" s="1"/>
  <c r="AQ28" i="1"/>
  <c r="AR28" i="1" s="1"/>
  <c r="AL28" i="1"/>
  <c r="AO28" i="1"/>
  <c r="AP28" i="1" s="1"/>
  <c r="AM28" i="1"/>
  <c r="AN28" i="1" s="1"/>
  <c r="BC28" i="1"/>
  <c r="BD28" i="1" s="1"/>
  <c r="BA28" i="1"/>
  <c r="BB28" i="1" s="1"/>
  <c r="AY28" i="1"/>
  <c r="AZ28" i="1" s="1"/>
  <c r="AS43" i="1"/>
  <c r="AT43" i="1" s="1"/>
  <c r="BA43" i="1"/>
  <c r="BB43" i="1" s="1"/>
  <c r="AQ43" i="1"/>
  <c r="AR43" i="1" s="1"/>
  <c r="AY43" i="1"/>
  <c r="AZ43" i="1" s="1"/>
  <c r="AL43" i="1"/>
  <c r="AW43" i="1"/>
  <c r="AX43" i="1" s="1"/>
  <c r="AU43" i="1"/>
  <c r="AV43" i="1" s="1"/>
  <c r="AO43" i="1"/>
  <c r="AP43" i="1" s="1"/>
  <c r="AM43" i="1"/>
  <c r="AN43" i="1" s="1"/>
  <c r="BC43" i="1"/>
  <c r="BD43" i="1" s="1"/>
  <c r="AW31" i="1"/>
  <c r="AX31" i="1" s="1"/>
  <c r="AS31" i="1"/>
  <c r="AT31" i="1" s="1"/>
  <c r="BA31" i="1"/>
  <c r="BB31" i="1" s="1"/>
  <c r="AU31" i="1"/>
  <c r="AV31" i="1" s="1"/>
  <c r="AO31" i="1"/>
  <c r="AP31" i="1" s="1"/>
  <c r="AL31" i="1"/>
  <c r="AM31" i="1"/>
  <c r="AN31" i="1" s="1"/>
  <c r="BC31" i="1"/>
  <c r="BD31" i="1" s="1"/>
  <c r="AQ31" i="1"/>
  <c r="AR31" i="1" s="1"/>
  <c r="AY31" i="1"/>
  <c r="AZ31" i="1" s="1"/>
  <c r="AL60" i="1"/>
  <c r="AW60" i="1"/>
  <c r="AX60" i="1" s="1"/>
  <c r="BC60" i="1"/>
  <c r="BD60" i="1" s="1"/>
  <c r="AO60" i="1"/>
  <c r="AP60" i="1" s="1"/>
  <c r="AY60" i="1"/>
  <c r="AZ60" i="1" s="1"/>
  <c r="BA60" i="1"/>
  <c r="BB60" i="1" s="1"/>
  <c r="AU60" i="1"/>
  <c r="AV60" i="1" s="1"/>
  <c r="AQ60" i="1"/>
  <c r="AR60" i="1" s="1"/>
  <c r="AS60" i="1"/>
  <c r="AT60" i="1" s="1"/>
  <c r="AM60" i="1"/>
  <c r="AN60" i="1" s="1"/>
  <c r="AM12" i="1"/>
  <c r="AN12" i="1" s="1"/>
  <c r="AQ12" i="1"/>
  <c r="AR12" i="1" s="1"/>
  <c r="AO12" i="1"/>
  <c r="AP12" i="1" s="1"/>
  <c r="AL12" i="1"/>
  <c r="BA12" i="1"/>
  <c r="BB12" i="1" s="1"/>
  <c r="BC12" i="1"/>
  <c r="BD12" i="1" s="1"/>
  <c r="AS12" i="1"/>
  <c r="AT12" i="1" s="1"/>
  <c r="AU12" i="1"/>
  <c r="AV12" i="1" s="1"/>
  <c r="AY12" i="1"/>
  <c r="AZ12" i="1" s="1"/>
  <c r="AL16" i="1"/>
  <c r="BA16" i="1"/>
  <c r="BB16" i="1" s="1"/>
  <c r="BC16" i="1"/>
  <c r="BD16" i="1" s="1"/>
  <c r="AW16" i="1"/>
  <c r="AX16" i="1" s="1"/>
  <c r="AO16" i="1"/>
  <c r="AP16" i="1" s="1"/>
  <c r="AM16" i="1"/>
  <c r="AN16" i="1" s="1"/>
  <c r="AY16" i="1"/>
  <c r="AZ16" i="1" s="1"/>
  <c r="AS16" i="1"/>
  <c r="AT16" i="1" s="1"/>
  <c r="AQ16" i="1"/>
  <c r="AR16" i="1" s="1"/>
  <c r="AS24" i="1"/>
  <c r="AT24" i="1" s="1"/>
  <c r="AQ24" i="1"/>
  <c r="AR24" i="1" s="1"/>
  <c r="AO24" i="1"/>
  <c r="AP24" i="1" s="1"/>
  <c r="AM24" i="1"/>
  <c r="AN24" i="1" s="1"/>
  <c r="BC24" i="1"/>
  <c r="BD24" i="1" s="1"/>
  <c r="AL24" i="1"/>
  <c r="BA24" i="1"/>
  <c r="BB24" i="1" s="1"/>
  <c r="AY24" i="1"/>
  <c r="AZ24" i="1" s="1"/>
  <c r="AW24" i="1"/>
  <c r="AX24" i="1" s="1"/>
  <c r="AU24" i="1"/>
  <c r="AV24" i="1" s="1"/>
  <c r="AO58" i="1"/>
  <c r="AP58" i="1" s="1"/>
  <c r="AM58" i="1"/>
  <c r="AN58" i="1" s="1"/>
  <c r="BC58" i="1"/>
  <c r="BD58" i="1" s="1"/>
  <c r="AY58" i="1"/>
  <c r="AZ58" i="1" s="1"/>
  <c r="BA58" i="1"/>
  <c r="BB58" i="1" s="1"/>
  <c r="AW58" i="1"/>
  <c r="AX58" i="1" s="1"/>
  <c r="AQ58" i="1"/>
  <c r="AR58" i="1" s="1"/>
  <c r="AS58" i="1"/>
  <c r="AT58" i="1" s="1"/>
  <c r="AU58" i="1"/>
  <c r="AV58" i="1" s="1"/>
  <c r="AL58" i="1"/>
  <c r="AL66" i="1"/>
  <c r="AQ66" i="1"/>
  <c r="AR66" i="1" s="1"/>
  <c r="AU66" i="1"/>
  <c r="AV66" i="1" s="1"/>
  <c r="AY66" i="1"/>
  <c r="AZ66" i="1" s="1"/>
  <c r="BC66" i="1"/>
  <c r="BD66" i="1" s="1"/>
  <c r="AO66" i="1"/>
  <c r="AP66" i="1" s="1"/>
  <c r="AS66" i="1"/>
  <c r="AT66" i="1" s="1"/>
  <c r="AW66" i="1"/>
  <c r="AX66" i="1" s="1"/>
  <c r="BA66" i="1"/>
  <c r="BB66" i="1" s="1"/>
  <c r="AM66" i="1"/>
  <c r="AN66" i="1" s="1"/>
  <c r="AW36" i="1"/>
  <c r="AX36" i="1" s="1"/>
  <c r="AU36" i="1"/>
  <c r="AV36" i="1" s="1"/>
  <c r="AS36" i="1"/>
  <c r="AT36" i="1" s="1"/>
  <c r="AQ36" i="1"/>
  <c r="AR36" i="1" s="1"/>
  <c r="AL36" i="1"/>
  <c r="AO36" i="1"/>
  <c r="AP36" i="1" s="1"/>
  <c r="BC36" i="1"/>
  <c r="BD36" i="1" s="1"/>
  <c r="BA36" i="1"/>
  <c r="BB36" i="1" s="1"/>
  <c r="AY36" i="1"/>
  <c r="AZ36" i="1" s="1"/>
  <c r="AM36" i="1"/>
  <c r="AN36" i="1" s="1"/>
  <c r="BA50" i="1"/>
  <c r="BB50" i="1" s="1"/>
  <c r="AY50" i="1"/>
  <c r="AZ50" i="1" s="1"/>
  <c r="AM50" i="1"/>
  <c r="AN50" i="1" s="1"/>
  <c r="AL50" i="1"/>
  <c r="AS50" i="1"/>
  <c r="AT50" i="1" s="1"/>
  <c r="AO50" i="1"/>
  <c r="AP50" i="1" s="1"/>
  <c r="AW50" i="1"/>
  <c r="AX50" i="1" s="1"/>
  <c r="AQ50" i="1"/>
  <c r="AR50" i="1" s="1"/>
  <c r="BC50" i="1"/>
  <c r="BD50" i="1" s="1"/>
  <c r="AU50" i="1"/>
  <c r="AV50" i="1" s="1"/>
  <c r="BE53" i="1"/>
  <c r="BF53" i="1"/>
  <c r="AZ53" i="28" s="1"/>
  <c r="AS34" i="1"/>
  <c r="AT34" i="1" s="1"/>
  <c r="BA34" i="1"/>
  <c r="BB34" i="1" s="1"/>
  <c r="AP34" i="1"/>
  <c r="BE34" i="1" s="1"/>
  <c r="AW12" i="1"/>
  <c r="AX12" i="1" s="1"/>
  <c r="BA5" i="28"/>
  <c r="AN48" i="1"/>
  <c r="AP5" i="1"/>
  <c r="BF5" i="1" s="1"/>
  <c r="AZ5" i="28" s="1"/>
  <c r="BO5" i="28" s="1"/>
  <c r="AR11" i="1"/>
  <c r="X64" i="1"/>
  <c r="BA64" i="28" s="1"/>
  <c r="X39" i="1"/>
  <c r="BA39" i="28" s="1"/>
  <c r="AS11" i="1"/>
  <c r="AT11" i="1" s="1"/>
  <c r="BC11" i="1"/>
  <c r="BD11" i="1" s="1"/>
  <c r="BA11" i="1"/>
  <c r="BB11" i="1" s="1"/>
  <c r="X55" i="1"/>
  <c r="BA55" i="28" s="1"/>
  <c r="AU63" i="1"/>
  <c r="AV63" i="1" s="1"/>
  <c r="AW63" i="1"/>
  <c r="AX63" i="1" s="1"/>
  <c r="AY63" i="1"/>
  <c r="AZ63" i="1" s="1"/>
  <c r="AS63" i="1"/>
  <c r="AT63" i="1" s="1"/>
  <c r="AU51" i="1"/>
  <c r="AV51" i="1" s="1"/>
  <c r="AW51" i="1"/>
  <c r="AX51" i="1" s="1"/>
  <c r="BC51" i="1"/>
  <c r="BD51" i="1" s="1"/>
  <c r="BA51" i="1"/>
  <c r="BB51" i="1" s="1"/>
  <c r="X37" i="1"/>
  <c r="BA37" i="28" s="1"/>
  <c r="BC13" i="1"/>
  <c r="BD13" i="1" s="1"/>
  <c r="AR13" i="1"/>
  <c r="AW13" i="1"/>
  <c r="AX13" i="1" s="1"/>
  <c r="X61" i="1"/>
  <c r="BA61" i="28" s="1"/>
  <c r="AY18" i="1"/>
  <c r="AZ18" i="1" s="1"/>
  <c r="AU18" i="1"/>
  <c r="AV18" i="1" s="1"/>
  <c r="BA18" i="1"/>
  <c r="BB18" i="1" s="1"/>
  <c r="X49" i="1"/>
  <c r="BA49" i="28" s="1"/>
  <c r="X45" i="1"/>
  <c r="BA45" i="28" s="1"/>
  <c r="BA32" i="1"/>
  <c r="BB32" i="1" s="1"/>
  <c r="AY32" i="1"/>
  <c r="AZ32" i="1" s="1"/>
  <c r="AM32" i="1"/>
  <c r="AN32" i="1" s="1"/>
  <c r="AL32" i="1"/>
  <c r="AU32" i="1"/>
  <c r="AV32" i="1" s="1"/>
  <c r="AS32" i="1"/>
  <c r="AT32" i="1" s="1"/>
  <c r="AQ32" i="1"/>
  <c r="AR32" i="1" s="1"/>
  <c r="AO32" i="1"/>
  <c r="AP32" i="1" s="1"/>
  <c r="BC32" i="1"/>
  <c r="BD32" i="1" s="1"/>
  <c r="AW32" i="1"/>
  <c r="AX32" i="1" s="1"/>
  <c r="AO30" i="1"/>
  <c r="AP30" i="1" s="1"/>
  <c r="AW30" i="1"/>
  <c r="AX30" i="1" s="1"/>
  <c r="AM30" i="1"/>
  <c r="AN30" i="1" s="1"/>
  <c r="AU30" i="1"/>
  <c r="AV30" i="1" s="1"/>
  <c r="BC30" i="1"/>
  <c r="BD30" i="1" s="1"/>
  <c r="AL30" i="1"/>
  <c r="AS30" i="1"/>
  <c r="AT30" i="1" s="1"/>
  <c r="BA30" i="1"/>
  <c r="BB30" i="1" s="1"/>
  <c r="AQ30" i="1"/>
  <c r="AR30" i="1" s="1"/>
  <c r="AY30" i="1"/>
  <c r="AZ30" i="1" s="1"/>
  <c r="AL8" i="1"/>
  <c r="AM8" i="1"/>
  <c r="AN8" i="1" s="1"/>
  <c r="AO8" i="1"/>
  <c r="AP8" i="1" s="1"/>
  <c r="AU8" i="1"/>
  <c r="AV8" i="1" s="1"/>
  <c r="BA8" i="1"/>
  <c r="BB8" i="1" s="1"/>
  <c r="AQ8" i="1"/>
  <c r="AR8" i="1" s="1"/>
  <c r="AY8" i="1"/>
  <c r="AZ8" i="1" s="1"/>
  <c r="BC8" i="1"/>
  <c r="BD8" i="1" s="1"/>
  <c r="AS8" i="1"/>
  <c r="AT8" i="1" s="1"/>
  <c r="AW8" i="1"/>
  <c r="AX8" i="1" s="1"/>
  <c r="AW22" i="1"/>
  <c r="AX22" i="1" s="1"/>
  <c r="AU22" i="1"/>
  <c r="AV22" i="1" s="1"/>
  <c r="AL22" i="1"/>
  <c r="AY22" i="1"/>
  <c r="AZ22" i="1" s="1"/>
  <c r="AQ22" i="1"/>
  <c r="AR22" i="1" s="1"/>
  <c r="AO22" i="1"/>
  <c r="AP22" i="1" s="1"/>
  <c r="AM22" i="1"/>
  <c r="AN22" i="1" s="1"/>
  <c r="BC22" i="1"/>
  <c r="BD22" i="1" s="1"/>
  <c r="BA22" i="1"/>
  <c r="BB22" i="1" s="1"/>
  <c r="AS22" i="1"/>
  <c r="AT22" i="1" s="1"/>
  <c r="AO55" i="1"/>
  <c r="AP55" i="1" s="1"/>
  <c r="AW55" i="1"/>
  <c r="AX55" i="1" s="1"/>
  <c r="AM55" i="1"/>
  <c r="AN55" i="1" s="1"/>
  <c r="AU55" i="1"/>
  <c r="AV55" i="1" s="1"/>
  <c r="BC55" i="1"/>
  <c r="BD55" i="1" s="1"/>
  <c r="AS55" i="1"/>
  <c r="AT55" i="1" s="1"/>
  <c r="AQ55" i="1"/>
  <c r="AR55" i="1" s="1"/>
  <c r="AL55" i="1"/>
  <c r="BA55" i="1"/>
  <c r="BB55" i="1" s="1"/>
  <c r="AY55" i="1"/>
  <c r="AZ55" i="1" s="1"/>
  <c r="AO64" i="1"/>
  <c r="AP64" i="1" s="1"/>
  <c r="AS64" i="1"/>
  <c r="AT64" i="1" s="1"/>
  <c r="AW64" i="1"/>
  <c r="AX64" i="1" s="1"/>
  <c r="BA64" i="1"/>
  <c r="BB64" i="1" s="1"/>
  <c r="AM64" i="1"/>
  <c r="AN64" i="1" s="1"/>
  <c r="AL64" i="1"/>
  <c r="AU64" i="1"/>
  <c r="AV64" i="1" s="1"/>
  <c r="BC64" i="1"/>
  <c r="BD64" i="1" s="1"/>
  <c r="AQ64" i="1"/>
  <c r="AR64" i="1" s="1"/>
  <c r="AY64" i="1"/>
  <c r="AZ64" i="1" s="1"/>
  <c r="AM14" i="1"/>
  <c r="AN14" i="1" s="1"/>
  <c r="AQ14" i="1"/>
  <c r="AR14" i="1" s="1"/>
  <c r="BA14" i="1"/>
  <c r="BB14" i="1" s="1"/>
  <c r="AS14" i="1"/>
  <c r="AT14" i="1" s="1"/>
  <c r="AY14" i="1"/>
  <c r="AZ14" i="1" s="1"/>
  <c r="AL14" i="1"/>
  <c r="AW14" i="1"/>
  <c r="AX14" i="1" s="1"/>
  <c r="AO14" i="1"/>
  <c r="AP14" i="1" s="1"/>
  <c r="AU14" i="1"/>
  <c r="AV14" i="1" s="1"/>
  <c r="BC14" i="1"/>
  <c r="BD14" i="1" s="1"/>
  <c r="AM54" i="1"/>
  <c r="AN54" i="1" s="1"/>
  <c r="AW54" i="1"/>
  <c r="AX54" i="1" s="1"/>
  <c r="AS54" i="1"/>
  <c r="AT54" i="1" s="1"/>
  <c r="AQ54" i="1"/>
  <c r="AR54" i="1" s="1"/>
  <c r="AL54" i="1"/>
  <c r="AO54" i="1"/>
  <c r="AP54" i="1" s="1"/>
  <c r="BA54" i="1"/>
  <c r="BB54" i="1" s="1"/>
  <c r="BC54" i="1"/>
  <c r="BD54" i="1" s="1"/>
  <c r="AU54" i="1"/>
  <c r="AV54" i="1" s="1"/>
  <c r="AY54" i="1"/>
  <c r="AZ54" i="1" s="1"/>
  <c r="BA33" i="1"/>
  <c r="BB33" i="1" s="1"/>
  <c r="AY33" i="1"/>
  <c r="AZ33" i="1" s="1"/>
  <c r="AO33" i="1"/>
  <c r="AP33" i="1" s="1"/>
  <c r="AM33" i="1"/>
  <c r="AN33" i="1" s="1"/>
  <c r="BC33" i="1"/>
  <c r="BD33" i="1" s="1"/>
  <c r="AS33" i="1"/>
  <c r="AT33" i="1" s="1"/>
  <c r="AL33" i="1"/>
  <c r="AU33" i="1"/>
  <c r="AV33" i="1" s="1"/>
  <c r="AQ33" i="1"/>
  <c r="AR33" i="1" s="1"/>
  <c r="AW33" i="1"/>
  <c r="AX33" i="1" s="1"/>
  <c r="AM19" i="1"/>
  <c r="AN19" i="1" s="1"/>
  <c r="AQ19" i="1"/>
  <c r="AR19" i="1" s="1"/>
  <c r="BA19" i="1"/>
  <c r="BB19" i="1" s="1"/>
  <c r="AW19" i="1"/>
  <c r="AX19" i="1" s="1"/>
  <c r="AL19" i="1"/>
  <c r="AS19" i="1"/>
  <c r="AT19" i="1" s="1"/>
  <c r="BC19" i="1"/>
  <c r="BD19" i="1" s="1"/>
  <c r="AY19" i="1"/>
  <c r="AZ19" i="1" s="1"/>
  <c r="AU19" i="1"/>
  <c r="AV19" i="1" s="1"/>
  <c r="AO19" i="1"/>
  <c r="AP19" i="1" s="1"/>
  <c r="AL26" i="1"/>
  <c r="AM26" i="1"/>
  <c r="AN26" i="1" s="1"/>
  <c r="BC26" i="1"/>
  <c r="BD26" i="1" s="1"/>
  <c r="BA26" i="1"/>
  <c r="BB26" i="1" s="1"/>
  <c r="AY26" i="1"/>
  <c r="AZ26" i="1" s="1"/>
  <c r="AO26" i="1"/>
  <c r="AP26" i="1" s="1"/>
  <c r="AW26" i="1"/>
  <c r="AX26" i="1" s="1"/>
  <c r="AU26" i="1"/>
  <c r="AV26" i="1" s="1"/>
  <c r="AS26" i="1"/>
  <c r="AT26" i="1" s="1"/>
  <c r="AQ26" i="1"/>
  <c r="AR26" i="1" s="1"/>
  <c r="AQ62" i="1"/>
  <c r="AR62" i="1" s="1"/>
  <c r="AW62" i="1"/>
  <c r="AX62" i="1" s="1"/>
  <c r="AM62" i="1"/>
  <c r="AN62" i="1" s="1"/>
  <c r="AY62" i="1"/>
  <c r="AZ62" i="1" s="1"/>
  <c r="AU62" i="1"/>
  <c r="AV62" i="1" s="1"/>
  <c r="AS62" i="1"/>
  <c r="AT62" i="1" s="1"/>
  <c r="BC62" i="1"/>
  <c r="BD62" i="1" s="1"/>
  <c r="AO62" i="1"/>
  <c r="AP62" i="1" s="1"/>
  <c r="BA62" i="1"/>
  <c r="BB62" i="1" s="1"/>
  <c r="AL62" i="1"/>
  <c r="AQ39" i="1"/>
  <c r="AR39" i="1" s="1"/>
  <c r="AS39" i="1"/>
  <c r="AT39" i="1" s="1"/>
  <c r="AU39" i="1"/>
  <c r="AV39" i="1" s="1"/>
  <c r="AW39" i="1"/>
  <c r="AX39" i="1" s="1"/>
  <c r="BC39" i="1"/>
  <c r="BD39" i="1" s="1"/>
  <c r="AL39" i="1"/>
  <c r="BA39" i="1"/>
  <c r="BB39" i="1" s="1"/>
  <c r="AM39" i="1"/>
  <c r="AN39" i="1" s="1"/>
  <c r="AY39" i="1"/>
  <c r="AZ39" i="1" s="1"/>
  <c r="AO39" i="1"/>
  <c r="AP39" i="1" s="1"/>
  <c r="AM41" i="1"/>
  <c r="AN41" i="1" s="1"/>
  <c r="AO41" i="1"/>
  <c r="AP41" i="1" s="1"/>
  <c r="AQ41" i="1"/>
  <c r="AR41" i="1" s="1"/>
  <c r="BC41" i="1"/>
  <c r="BD41" i="1" s="1"/>
  <c r="BA41" i="1"/>
  <c r="BB41" i="1" s="1"/>
  <c r="AL41" i="1"/>
  <c r="AW41" i="1"/>
  <c r="AX41" i="1" s="1"/>
  <c r="AS41" i="1"/>
  <c r="AT41" i="1" s="1"/>
  <c r="AY41" i="1"/>
  <c r="AZ41" i="1" s="1"/>
  <c r="AU41" i="1"/>
  <c r="AV41" i="1" s="1"/>
  <c r="AL6" i="1"/>
  <c r="AM6" i="1"/>
  <c r="AN6" i="1" s="1"/>
  <c r="AO6" i="1"/>
  <c r="AP6" i="1" s="1"/>
  <c r="AW6" i="1"/>
  <c r="AX6" i="1" s="1"/>
  <c r="AS6" i="1"/>
  <c r="AT6" i="1" s="1"/>
  <c r="BA6" i="1"/>
  <c r="BB6" i="1" s="1"/>
  <c r="AQ6" i="1"/>
  <c r="AR6" i="1" s="1"/>
  <c r="AY6" i="1"/>
  <c r="AZ6" i="1" s="1"/>
  <c r="AU6" i="1"/>
  <c r="AV6" i="1" s="1"/>
  <c r="BC6" i="1"/>
  <c r="BD6" i="1" s="1"/>
  <c r="AM44" i="1"/>
  <c r="AN44" i="1" s="1"/>
  <c r="AL44" i="1"/>
  <c r="AS44" i="1"/>
  <c r="AT44" i="1" s="1"/>
  <c r="AU44" i="1"/>
  <c r="AV44" i="1" s="1"/>
  <c r="AO44" i="1"/>
  <c r="AP44" i="1" s="1"/>
  <c r="BC44" i="1"/>
  <c r="BD44" i="1" s="1"/>
  <c r="AQ44" i="1"/>
  <c r="AR44" i="1" s="1"/>
  <c r="AY44" i="1"/>
  <c r="AZ44" i="1" s="1"/>
  <c r="AW44" i="1"/>
  <c r="AX44" i="1" s="1"/>
  <c r="BA44" i="1"/>
  <c r="BB44" i="1" s="1"/>
  <c r="AL9" i="1"/>
  <c r="BA9" i="1"/>
  <c r="BB9" i="1" s="1"/>
  <c r="AS9" i="1"/>
  <c r="AT9" i="1" s="1"/>
  <c r="AY9" i="1"/>
  <c r="AZ9" i="1" s="1"/>
  <c r="AQ9" i="1"/>
  <c r="AR9" i="1" s="1"/>
  <c r="AO9" i="1"/>
  <c r="AP9" i="1" s="1"/>
  <c r="AW9" i="1"/>
  <c r="AX9" i="1" s="1"/>
  <c r="BC9" i="1"/>
  <c r="BD9" i="1" s="1"/>
  <c r="AU9" i="1"/>
  <c r="AV9" i="1" s="1"/>
  <c r="AM9" i="1"/>
  <c r="AN9" i="1" s="1"/>
  <c r="AU37" i="1"/>
  <c r="AV37" i="1" s="1"/>
  <c r="AO37" i="1"/>
  <c r="AP37" i="1" s="1"/>
  <c r="AW37" i="1"/>
  <c r="AX37" i="1" s="1"/>
  <c r="AQ37" i="1"/>
  <c r="AR37" i="1" s="1"/>
  <c r="AY37" i="1"/>
  <c r="AZ37" i="1" s="1"/>
  <c r="AM37" i="1"/>
  <c r="AN37" i="1" s="1"/>
  <c r="AS37" i="1"/>
  <c r="AT37" i="1" s="1"/>
  <c r="AL37" i="1"/>
  <c r="BC37" i="1"/>
  <c r="BD37" i="1" s="1"/>
  <c r="BA37" i="1"/>
  <c r="BB37" i="1" s="1"/>
  <c r="AS20" i="1"/>
  <c r="AT20" i="1" s="1"/>
  <c r="AQ20" i="1"/>
  <c r="AR20" i="1" s="1"/>
  <c r="AW20" i="1"/>
  <c r="AX20" i="1" s="1"/>
  <c r="AO20" i="1"/>
  <c r="AP20" i="1" s="1"/>
  <c r="BC20" i="1"/>
  <c r="BD20" i="1" s="1"/>
  <c r="BA20" i="1"/>
  <c r="BB20" i="1" s="1"/>
  <c r="AU20" i="1"/>
  <c r="AV20" i="1" s="1"/>
  <c r="AL20" i="1"/>
  <c r="AY20" i="1"/>
  <c r="AZ20" i="1" s="1"/>
  <c r="AM20" i="1"/>
  <c r="AN20" i="1" s="1"/>
  <c r="AQ67" i="1"/>
  <c r="AR67" i="1" s="1"/>
  <c r="BC67" i="1"/>
  <c r="BD67" i="1" s="1"/>
  <c r="AS67" i="1"/>
  <c r="AT67" i="1" s="1"/>
  <c r="BA67" i="1"/>
  <c r="BB67" i="1" s="1"/>
  <c r="AU67" i="1"/>
  <c r="AV67" i="1" s="1"/>
  <c r="AO67" i="1"/>
  <c r="AP67" i="1" s="1"/>
  <c r="AL67" i="1"/>
  <c r="AM67" i="1"/>
  <c r="AN67" i="1" s="1"/>
  <c r="AW67" i="1"/>
  <c r="AX67" i="1" s="1"/>
  <c r="AY67" i="1"/>
  <c r="AZ67" i="1" s="1"/>
  <c r="AL61" i="1"/>
  <c r="AO61" i="1"/>
  <c r="AP61" i="1" s="1"/>
  <c r="AS61" i="1"/>
  <c r="AT61" i="1" s="1"/>
  <c r="AW61" i="1"/>
  <c r="AX61" i="1" s="1"/>
  <c r="BA61" i="1"/>
  <c r="BB61" i="1" s="1"/>
  <c r="AM61" i="1"/>
  <c r="AN61" i="1" s="1"/>
  <c r="AQ61" i="1"/>
  <c r="AR61" i="1" s="1"/>
  <c r="AU61" i="1"/>
  <c r="AV61" i="1" s="1"/>
  <c r="AY61" i="1"/>
  <c r="AZ61" i="1" s="1"/>
  <c r="BC61" i="1"/>
  <c r="BD61" i="1" s="1"/>
  <c r="AS49" i="1"/>
  <c r="AT49" i="1" s="1"/>
  <c r="AQ49" i="1"/>
  <c r="AR49" i="1" s="1"/>
  <c r="BC49" i="1"/>
  <c r="BD49" i="1" s="1"/>
  <c r="AM49" i="1"/>
  <c r="AN49" i="1" s="1"/>
  <c r="AW49" i="1"/>
  <c r="AX49" i="1" s="1"/>
  <c r="AL49" i="1"/>
  <c r="AU49" i="1"/>
  <c r="AV49" i="1" s="1"/>
  <c r="AO49" i="1"/>
  <c r="AP49" i="1" s="1"/>
  <c r="AY49" i="1"/>
  <c r="AZ49" i="1" s="1"/>
  <c r="BA49" i="1"/>
  <c r="BB49" i="1" s="1"/>
  <c r="AQ45" i="1"/>
  <c r="AR45" i="1" s="1"/>
  <c r="AY45" i="1"/>
  <c r="AZ45" i="1" s="1"/>
  <c r="AO45" i="1"/>
  <c r="AP45" i="1" s="1"/>
  <c r="AW45" i="1"/>
  <c r="AX45" i="1" s="1"/>
  <c r="AL45" i="1"/>
  <c r="AM45" i="1"/>
  <c r="AN45" i="1" s="1"/>
  <c r="BC45" i="1"/>
  <c r="BD45" i="1" s="1"/>
  <c r="BA45" i="1"/>
  <c r="BB45" i="1" s="1"/>
  <c r="AU45" i="1"/>
  <c r="AV45" i="1" s="1"/>
  <c r="AS45" i="1"/>
  <c r="AT45" i="1" s="1"/>
  <c r="X57" i="1"/>
  <c r="BA57" i="28" s="1"/>
  <c r="X21" i="1"/>
  <c r="BA21" i="28" s="1"/>
  <c r="X53" i="1"/>
  <c r="BA53" i="28" s="1"/>
  <c r="X23" i="1"/>
  <c r="BA23" i="28" s="1"/>
  <c r="X25" i="1"/>
  <c r="BA25" i="28" s="1"/>
  <c r="X56" i="1"/>
  <c r="BA56" i="28" s="1"/>
  <c r="BE23" i="1"/>
  <c r="BE38" i="1"/>
  <c r="BE57" i="1"/>
  <c r="AY11" i="1"/>
  <c r="AZ11" i="1" s="1"/>
  <c r="AU11" i="1"/>
  <c r="AV11" i="1" s="1"/>
  <c r="BC63" i="1"/>
  <c r="BD63" i="1" s="1"/>
  <c r="AN63" i="1"/>
  <c r="AQ63" i="1"/>
  <c r="AR63" i="1" s="1"/>
  <c r="AO63" i="1"/>
  <c r="AP63" i="1" s="1"/>
  <c r="AO51" i="1"/>
  <c r="AP51" i="1" s="1"/>
  <c r="AQ51" i="1"/>
  <c r="AR51" i="1" s="1"/>
  <c r="AS51" i="1"/>
  <c r="AT51" i="1" s="1"/>
  <c r="AN51" i="1"/>
  <c r="AS13" i="1"/>
  <c r="AT13" i="1" s="1"/>
  <c r="AU13" i="1"/>
  <c r="AV13" i="1" s="1"/>
  <c r="BA13" i="1"/>
  <c r="BB13" i="1" s="1"/>
  <c r="X31" i="1"/>
  <c r="BA31" i="28" s="1"/>
  <c r="X16" i="1"/>
  <c r="BA16" i="28" s="1"/>
  <c r="AW18" i="1"/>
  <c r="AX18" i="1" s="1"/>
  <c r="AR18" i="1"/>
  <c r="BC18" i="1"/>
  <c r="BD18" i="1" s="1"/>
  <c r="BE5" i="1"/>
  <c r="BF17" i="1"/>
  <c r="AZ17" i="28" s="1"/>
  <c r="BE17" i="1"/>
  <c r="BF34" i="1"/>
  <c r="AZ34" i="28" s="1"/>
  <c r="BP5" i="28" l="1"/>
  <c r="BE18" i="1"/>
  <c r="BF63" i="1"/>
  <c r="AZ63" i="28" s="1"/>
  <c r="BE51" i="1"/>
  <c r="BF6" i="1"/>
  <c r="AZ6" i="28" s="1"/>
  <c r="BO6" i="28" s="1"/>
  <c r="BP6" i="28" s="1"/>
  <c r="BE6" i="1"/>
  <c r="BF26" i="1"/>
  <c r="AZ26" i="28" s="1"/>
  <c r="BE26" i="1"/>
  <c r="BE19" i="1"/>
  <c r="BF19" i="1"/>
  <c r="AZ19" i="28" s="1"/>
  <c r="BE33" i="1"/>
  <c r="BF33" i="1"/>
  <c r="AZ33" i="28" s="1"/>
  <c r="BE54" i="1"/>
  <c r="BF54" i="1"/>
  <c r="AZ54" i="28" s="1"/>
  <c r="BE22" i="1"/>
  <c r="BF22" i="1"/>
  <c r="AZ22" i="28" s="1"/>
  <c r="BE8" i="1"/>
  <c r="BF8" i="1"/>
  <c r="AZ8" i="28" s="1"/>
  <c r="BO8" i="28" s="1"/>
  <c r="BP8" i="28" s="1"/>
  <c r="BE50" i="1"/>
  <c r="BF50" i="1"/>
  <c r="AZ50" i="28" s="1"/>
  <c r="BE58" i="1"/>
  <c r="BF58" i="1"/>
  <c r="AZ58" i="28" s="1"/>
  <c r="BE24" i="1"/>
  <c r="BF24" i="1"/>
  <c r="AZ24" i="28" s="1"/>
  <c r="BE16" i="1"/>
  <c r="BF16" i="1"/>
  <c r="AZ16" i="28" s="1"/>
  <c r="BF12" i="1"/>
  <c r="AZ12" i="28" s="1"/>
  <c r="BE12" i="1"/>
  <c r="BE31" i="1"/>
  <c r="BF31" i="1"/>
  <c r="AZ31" i="28" s="1"/>
  <c r="BE10" i="1"/>
  <c r="BF10" i="1"/>
  <c r="AZ10" i="28" s="1"/>
  <c r="BF27" i="1"/>
  <c r="AZ27" i="28" s="1"/>
  <c r="BE27" i="1"/>
  <c r="BE47" i="1"/>
  <c r="BF47" i="1"/>
  <c r="AZ47" i="28" s="1"/>
  <c r="BE46" i="1"/>
  <c r="BF46" i="1"/>
  <c r="AZ46" i="28" s="1"/>
  <c r="BF7" i="1"/>
  <c r="AZ7" i="28" s="1"/>
  <c r="BO7" i="28" s="1"/>
  <c r="BP7" i="28" s="1"/>
  <c r="BE7" i="1"/>
  <c r="BE40" i="1"/>
  <c r="BF40" i="1"/>
  <c r="AZ40" i="28" s="1"/>
  <c r="BE29" i="1"/>
  <c r="BF29" i="1"/>
  <c r="AZ29" i="28" s="1"/>
  <c r="BE13" i="1"/>
  <c r="BF13" i="1"/>
  <c r="AZ13" i="28" s="1"/>
  <c r="BF51" i="1"/>
  <c r="AZ51" i="28" s="1"/>
  <c r="BE63" i="1"/>
  <c r="BF15" i="1"/>
  <c r="AZ15" i="28" s="1"/>
  <c r="BF45" i="1"/>
  <c r="AZ45" i="28" s="1"/>
  <c r="BE45" i="1"/>
  <c r="BE61" i="1"/>
  <c r="BF61" i="1"/>
  <c r="AZ61" i="28" s="1"/>
  <c r="BE67" i="1"/>
  <c r="BF67" i="1"/>
  <c r="AZ67" i="28" s="1"/>
  <c r="BF9" i="1"/>
  <c r="AZ9" i="28" s="1"/>
  <c r="BO9" i="28" s="1"/>
  <c r="BP9" i="28" s="1"/>
  <c r="BE9" i="1"/>
  <c r="BE49" i="1"/>
  <c r="BF49" i="1"/>
  <c r="AZ49" i="28" s="1"/>
  <c r="BF20" i="1"/>
  <c r="AZ20" i="28" s="1"/>
  <c r="BE20" i="1"/>
  <c r="BE37" i="1"/>
  <c r="BF37" i="1"/>
  <c r="AZ37" i="28" s="1"/>
  <c r="BE44" i="1"/>
  <c r="BF44" i="1"/>
  <c r="AZ44" i="28" s="1"/>
  <c r="BE41" i="1"/>
  <c r="BF41" i="1"/>
  <c r="AZ41" i="28" s="1"/>
  <c r="BE39" i="1"/>
  <c r="BF39" i="1"/>
  <c r="AZ39" i="28" s="1"/>
  <c r="BE62" i="1"/>
  <c r="BF62" i="1"/>
  <c r="AZ62" i="28" s="1"/>
  <c r="BE14" i="1"/>
  <c r="BF14" i="1"/>
  <c r="AZ14" i="28" s="1"/>
  <c r="BE64" i="1"/>
  <c r="BF64" i="1"/>
  <c r="AZ64" i="28" s="1"/>
  <c r="BE55" i="1"/>
  <c r="BF55" i="1"/>
  <c r="AZ55" i="28" s="1"/>
  <c r="BE30" i="1"/>
  <c r="BF30" i="1"/>
  <c r="AZ30" i="28" s="1"/>
  <c r="BE32" i="1"/>
  <c r="BF32" i="1"/>
  <c r="AZ32" i="28" s="1"/>
  <c r="BE11" i="1"/>
  <c r="BF11" i="1"/>
  <c r="AZ11" i="28" s="1"/>
  <c r="BE48" i="1"/>
  <c r="BF48" i="1"/>
  <c r="AZ48" i="28" s="1"/>
  <c r="BE36" i="1"/>
  <c r="BF36" i="1"/>
  <c r="AZ36" i="28" s="1"/>
  <c r="BE66" i="1"/>
  <c r="BF66" i="1"/>
  <c r="AZ66" i="28" s="1"/>
  <c r="BE60" i="1"/>
  <c r="BF60" i="1"/>
  <c r="AZ60" i="28" s="1"/>
  <c r="BE43" i="1"/>
  <c r="BF43" i="1"/>
  <c r="AZ43" i="28" s="1"/>
  <c r="BE28" i="1"/>
  <c r="BF28" i="1"/>
  <c r="AZ28" i="28" s="1"/>
  <c r="BE59" i="1"/>
  <c r="BF59" i="1"/>
  <c r="AZ59" i="28" s="1"/>
  <c r="BF42" i="1"/>
  <c r="AZ42" i="28" s="1"/>
  <c r="BE42" i="1"/>
  <c r="BE56" i="1"/>
  <c r="BF56" i="1"/>
  <c r="AZ56" i="28" s="1"/>
  <c r="BE65" i="1"/>
  <c r="BF65" i="1"/>
  <c r="AZ65" i="28" s="1"/>
  <c r="BE25" i="1"/>
  <c r="BF25" i="1"/>
  <c r="AZ25" i="28" s="1"/>
  <c r="BE35" i="1"/>
  <c r="BF35" i="1"/>
  <c r="AZ35" i="28" s="1"/>
  <c r="BE52" i="1"/>
  <c r="BF52" i="1"/>
  <c r="AZ52" i="28" s="1"/>
  <c r="BF18" i="1"/>
  <c r="AZ18" i="28" s="1"/>
  <c r="BE15" i="1"/>
  <c r="L90" i="1" l="1"/>
  <c r="BL90" i="1"/>
  <c r="B88" i="1" s="1"/>
  <c r="BK90" i="1"/>
  <c r="BH90" i="1"/>
  <c r="B87" i="1" s="1"/>
  <c r="BG90" i="1"/>
  <c r="BD90" i="1"/>
  <c r="B86" i="1" s="1"/>
  <c r="BC90" i="1"/>
  <c r="AZ90" i="1"/>
  <c r="B85" i="1" s="1"/>
  <c r="AY90" i="1"/>
  <c r="AV90" i="1"/>
  <c r="B84" i="1" s="1"/>
  <c r="AU90" i="1"/>
  <c r="AR90" i="1"/>
  <c r="B83" i="1" s="1"/>
  <c r="AQ90" i="1"/>
  <c r="AN90" i="1"/>
  <c r="B82" i="1" s="1"/>
  <c r="AM90" i="1"/>
  <c r="AJ90" i="1"/>
  <c r="B81" i="1" s="1"/>
  <c r="AI90" i="1"/>
  <c r="AF90" i="1"/>
  <c r="B80" i="1" s="1"/>
  <c r="AE90" i="1"/>
  <c r="AB90" i="1"/>
  <c r="AA90" i="1"/>
  <c r="X90" i="1"/>
  <c r="B78" i="1" s="1"/>
  <c r="W90" i="1"/>
  <c r="U90" i="1"/>
  <c r="B77" i="1" s="1"/>
  <c r="T90" i="1"/>
  <c r="Q90" i="1"/>
  <c r="B76" i="1" s="1"/>
  <c r="P90" i="1"/>
  <c r="M90" i="1"/>
  <c r="B75" i="1" s="1"/>
  <c r="I90" i="1"/>
  <c r="B74" i="1" s="1"/>
  <c r="H90" i="1"/>
  <c r="E90" i="1"/>
  <c r="B73" i="1" s="1"/>
  <c r="D90" i="1"/>
  <c r="B79" i="1" l="1"/>
  <c r="BQ90" i="1"/>
  <c r="BY90" i="1" s="1"/>
  <c r="CC90" i="1" s="1"/>
  <c r="AC10" i="28"/>
  <c r="AC11" i="28" l="1"/>
  <c r="BO10" i="28"/>
  <c r="AF3" i="28"/>
  <c r="AC12" i="28" l="1"/>
  <c r="BO11" i="28"/>
  <c r="BP11" i="28" s="1"/>
  <c r="BP10" i="28"/>
  <c r="AC13" i="28" l="1"/>
  <c r="BO12" i="28"/>
  <c r="AC14" i="28" l="1"/>
  <c r="BO13" i="28"/>
  <c r="BP13" i="28" s="1"/>
  <c r="BP12" i="28"/>
  <c r="AC15" i="28" l="1"/>
  <c r="BO14" i="28"/>
  <c r="AC16" i="28" l="1"/>
  <c r="BO15" i="28"/>
  <c r="BP14" i="28"/>
  <c r="AC17" i="28" l="1"/>
  <c r="BO16" i="28"/>
  <c r="BP15" i="28"/>
  <c r="AC18" i="28" l="1"/>
  <c r="BO17" i="28"/>
  <c r="BP16" i="28"/>
  <c r="AC19" i="28" l="1"/>
  <c r="BO18" i="28"/>
  <c r="BP17" i="28"/>
  <c r="AC20" i="28" l="1"/>
  <c r="BO19" i="28"/>
  <c r="BP18" i="28"/>
  <c r="AC21" i="28" l="1"/>
  <c r="BO20" i="28"/>
  <c r="BP19" i="28"/>
  <c r="AC22" i="28" l="1"/>
  <c r="BO21" i="28"/>
  <c r="BP21" i="28" s="1"/>
  <c r="BP20" i="28"/>
  <c r="AC23" i="28" l="1"/>
  <c r="BO22" i="28"/>
  <c r="AC24" i="28" l="1"/>
  <c r="BO23" i="28"/>
  <c r="BP22" i="28"/>
  <c r="AC25" i="28" l="1"/>
  <c r="BO24" i="28"/>
  <c r="BP23" i="28"/>
  <c r="AC26" i="28" l="1"/>
  <c r="BO25" i="28"/>
  <c r="BP24" i="28"/>
  <c r="AC27" i="28" l="1"/>
  <c r="BO26" i="28"/>
  <c r="BP25" i="28"/>
  <c r="AC28" i="28" l="1"/>
  <c r="BO27" i="28"/>
  <c r="BP26" i="28"/>
  <c r="AC29" i="28" l="1"/>
  <c r="BO28" i="28"/>
  <c r="BP27" i="28"/>
  <c r="BP28" i="28" l="1"/>
  <c r="AC30" i="28"/>
  <c r="BO29" i="28"/>
  <c r="BP29" i="28" l="1"/>
  <c r="AC31" i="28"/>
  <c r="BO30" i="28"/>
  <c r="BP30" i="28" l="1"/>
  <c r="AC32" i="28"/>
  <c r="BO31" i="28"/>
  <c r="BP31" i="28" l="1"/>
  <c r="AC33" i="28"/>
  <c r="BO32" i="28"/>
  <c r="BP32" i="28" s="1"/>
  <c r="AC34" i="28" l="1"/>
  <c r="BO33" i="28"/>
  <c r="BP33" i="28" l="1"/>
  <c r="AC35" i="28"/>
  <c r="BO34" i="28"/>
  <c r="BP34" i="28" s="1"/>
  <c r="AC36" i="28" l="1"/>
  <c r="BO35" i="28"/>
  <c r="BP35" i="28" s="1"/>
  <c r="AC37" i="28" l="1"/>
  <c r="BO36" i="28"/>
  <c r="AC38" i="28" l="1"/>
  <c r="BO37" i="28"/>
  <c r="BP36" i="28"/>
  <c r="AC39" i="28" l="1"/>
  <c r="BO38" i="28"/>
  <c r="BP37" i="28"/>
  <c r="AC40" i="28" l="1"/>
  <c r="BO39" i="28"/>
  <c r="BP38" i="28"/>
  <c r="AC41" i="28" l="1"/>
  <c r="BO40" i="28"/>
  <c r="BP39" i="28"/>
  <c r="AC42" i="28" l="1"/>
  <c r="BO41" i="28"/>
  <c r="BP40" i="28"/>
  <c r="AC43" i="28" l="1"/>
  <c r="BO42" i="28"/>
  <c r="BP41" i="28"/>
  <c r="AC44" i="28" l="1"/>
  <c r="BO43" i="28"/>
  <c r="BP42" i="28"/>
  <c r="AC45" i="28" l="1"/>
  <c r="BO44" i="28"/>
  <c r="BP43" i="28"/>
  <c r="AC46" i="28" l="1"/>
  <c r="BO45" i="28"/>
  <c r="BP44" i="28"/>
  <c r="BP45" i="28" l="1"/>
  <c r="AC47" i="28"/>
  <c r="BO46" i="28"/>
  <c r="AC48" i="28" l="1"/>
  <c r="BO47" i="28"/>
  <c r="BP46" i="28"/>
  <c r="AC49" i="28" l="1"/>
  <c r="BO48" i="28"/>
  <c r="BP47" i="28"/>
  <c r="AC50" i="28" l="1"/>
  <c r="BO49" i="28"/>
  <c r="BP48" i="28"/>
  <c r="AC51" i="28" l="1"/>
  <c r="BO50" i="28"/>
  <c r="BP49" i="28"/>
  <c r="AC52" i="28" l="1"/>
  <c r="BO51" i="28"/>
  <c r="BP50" i="28"/>
  <c r="AC53" i="28" l="1"/>
  <c r="BO52" i="28"/>
  <c r="BP51" i="28"/>
  <c r="BP52" i="28" l="1"/>
  <c r="AC54" i="28"/>
  <c r="BO53" i="28"/>
  <c r="BP53" i="28" s="1"/>
  <c r="AC55" i="28" l="1"/>
  <c r="BO54" i="28"/>
  <c r="AC56" i="28" l="1"/>
  <c r="BO55" i="28"/>
  <c r="BP54" i="28"/>
  <c r="AC57" i="28" l="1"/>
  <c r="BO56" i="28"/>
  <c r="BP55" i="28"/>
  <c r="AC58" i="28" l="1"/>
  <c r="BO57" i="28"/>
  <c r="BP56" i="28"/>
  <c r="AC59" i="28" l="1"/>
  <c r="BO58" i="28"/>
  <c r="BP57" i="28"/>
  <c r="AC60" i="28" l="1"/>
  <c r="BO59" i="28"/>
  <c r="BP58" i="28"/>
  <c r="AC61" i="28" l="1"/>
  <c r="BO60" i="28"/>
  <c r="BP59" i="28"/>
  <c r="AC62" i="28" l="1"/>
  <c r="BO61" i="28"/>
  <c r="BP60" i="28"/>
  <c r="AC63" i="28" l="1"/>
  <c r="BO62" i="28"/>
  <c r="BP61" i="28"/>
  <c r="AC64" i="28" l="1"/>
  <c r="BO63" i="28"/>
  <c r="BP62" i="28"/>
  <c r="AC65" i="28" l="1"/>
  <c r="BO64" i="28"/>
  <c r="BP63" i="28"/>
  <c r="BP64" i="28" l="1"/>
  <c r="AC66" i="28"/>
  <c r="BO65" i="28"/>
  <c r="BP65" i="28" l="1"/>
  <c r="AC67" i="28"/>
  <c r="BO66" i="28"/>
  <c r="BP66" i="28" l="1"/>
  <c r="BO67" i="28"/>
  <c r="BQ64" i="28" s="1"/>
  <c r="BR8" i="28" s="1"/>
  <c r="BS8" i="28" s="1"/>
  <c r="BT8" i="28" s="1"/>
  <c r="BU8" i="28" s="1"/>
  <c r="BQ66" i="28"/>
  <c r="BR6" i="28" s="1"/>
  <c r="BS6" i="28" s="1"/>
  <c r="BT6" i="28" s="1"/>
  <c r="BU6" i="28" s="1"/>
  <c r="BQ62" i="28" l="1"/>
  <c r="BR10" i="28" s="1"/>
  <c r="BS10" i="28" s="1"/>
  <c r="BT10" i="28" s="1"/>
  <c r="BU10" i="28" s="1"/>
  <c r="BQ67" i="28"/>
  <c r="BR5" i="28" s="1"/>
  <c r="BS5" i="28" s="1"/>
  <c r="BT5" i="28" s="1"/>
  <c r="BU5" i="28" s="1"/>
  <c r="CO5" i="28" s="1"/>
  <c r="BQ65" i="28"/>
  <c r="BR7" i="28" s="1"/>
  <c r="BS7" i="28" s="1"/>
  <c r="BT7" i="28" s="1"/>
  <c r="BU7" i="28" s="1"/>
  <c r="BQ63" i="28"/>
  <c r="BR9" i="28" s="1"/>
  <c r="BS9" i="28" s="1"/>
  <c r="BT9" i="28" s="1"/>
  <c r="BU9" i="28" s="1"/>
  <c r="CB9" i="28" s="1"/>
  <c r="CD6" i="28"/>
  <c r="CL6" i="28"/>
  <c r="CT6" i="28"/>
  <c r="CE6" i="28"/>
  <c r="CM6" i="28"/>
  <c r="CU6" i="28"/>
  <c r="X6" i="28" s="1"/>
  <c r="CB6" i="28"/>
  <c r="CJ6" i="28"/>
  <c r="CR6" i="28"/>
  <c r="CC6" i="28"/>
  <c r="CK6" i="28"/>
  <c r="CS6" i="28"/>
  <c r="CH6" i="28"/>
  <c r="CA6" i="28"/>
  <c r="CQ6" i="28"/>
  <c r="CF6" i="28"/>
  <c r="BY6" i="28"/>
  <c r="B6" i="28" s="1"/>
  <c r="CO6" i="28"/>
  <c r="BZ6" i="28"/>
  <c r="CP6" i="28"/>
  <c r="CI6" i="28"/>
  <c r="CN6" i="28"/>
  <c r="BX6" i="28"/>
  <c r="A6" i="28" s="1"/>
  <c r="CG6" i="28"/>
  <c r="CD7" i="28"/>
  <c r="CL7" i="28"/>
  <c r="CT7" i="28"/>
  <c r="CE7" i="28"/>
  <c r="CM7" i="28"/>
  <c r="CU7" i="28"/>
  <c r="X7" i="28" s="1"/>
  <c r="CB7" i="28"/>
  <c r="CJ7" i="28"/>
  <c r="CR7" i="28"/>
  <c r="CC7" i="28"/>
  <c r="CK7" i="28"/>
  <c r="CS7" i="28"/>
  <c r="CH7" i="28"/>
  <c r="CA7" i="28"/>
  <c r="CQ7" i="28"/>
  <c r="CF7" i="28"/>
  <c r="BY7" i="28"/>
  <c r="B7" i="28" s="1"/>
  <c r="CO7" i="28"/>
  <c r="BZ7" i="28"/>
  <c r="CP7" i="28"/>
  <c r="CI7" i="28"/>
  <c r="CG7" i="28"/>
  <c r="CN7" i="28"/>
  <c r="BX7" i="28"/>
  <c r="A7" i="28" s="1"/>
  <c r="CB10" i="28"/>
  <c r="CJ10" i="28"/>
  <c r="CR10" i="28"/>
  <c r="CC10" i="28"/>
  <c r="CK10" i="28"/>
  <c r="CS10" i="28"/>
  <c r="BZ10" i="28"/>
  <c r="CH10" i="28"/>
  <c r="CP10" i="28"/>
  <c r="CA10" i="28"/>
  <c r="CI10" i="28"/>
  <c r="CQ10" i="28"/>
  <c r="CL10" i="28"/>
  <c r="CE10" i="28"/>
  <c r="CU10" i="28"/>
  <c r="X10" i="28" s="1"/>
  <c r="CF10" i="28"/>
  <c r="BY10" i="28"/>
  <c r="B10" i="28" s="1"/>
  <c r="CO10" i="28"/>
  <c r="CD10" i="28"/>
  <c r="CT10" i="28"/>
  <c r="CM10" i="28"/>
  <c r="BX10" i="28"/>
  <c r="A10" i="28" s="1"/>
  <c r="CN10" i="28"/>
  <c r="CG10" i="28"/>
  <c r="BP67" i="28"/>
  <c r="BQ10" i="28"/>
  <c r="BR62" i="28" s="1"/>
  <c r="BS62" i="28" s="1"/>
  <c r="BT62" i="28" s="1"/>
  <c r="BU62" i="28" s="1"/>
  <c r="BQ12" i="28"/>
  <c r="BR60" i="28" s="1"/>
  <c r="BS60" i="28" s="1"/>
  <c r="BT60" i="28" s="1"/>
  <c r="BU60" i="28" s="1"/>
  <c r="BQ7" i="28"/>
  <c r="BR65" i="28" s="1"/>
  <c r="BS65" i="28" s="1"/>
  <c r="BT65" i="28" s="1"/>
  <c r="BU65" i="28" s="1"/>
  <c r="BQ6" i="28"/>
  <c r="BR66" i="28" s="1"/>
  <c r="BS66" i="28" s="1"/>
  <c r="BT66" i="28" s="1"/>
  <c r="BU66" i="28" s="1"/>
  <c r="BQ11" i="28"/>
  <c r="BR61" i="28" s="1"/>
  <c r="BS61" i="28" s="1"/>
  <c r="BT61" i="28" s="1"/>
  <c r="BU61" i="28" s="1"/>
  <c r="BQ15" i="28"/>
  <c r="BR57" i="28" s="1"/>
  <c r="BS57" i="28" s="1"/>
  <c r="BT57" i="28" s="1"/>
  <c r="BU57" i="28" s="1"/>
  <c r="BQ8" i="28"/>
  <c r="BR64" i="28" s="1"/>
  <c r="BS64" i="28" s="1"/>
  <c r="BT64" i="28" s="1"/>
  <c r="BU64" i="28" s="1"/>
  <c r="BQ5" i="28"/>
  <c r="BR67" i="28" s="1"/>
  <c r="BS67" i="28" s="1"/>
  <c r="BT67" i="28" s="1"/>
  <c r="BU67" i="28" s="1"/>
  <c r="BQ9" i="28"/>
  <c r="BR63" i="28" s="1"/>
  <c r="BS63" i="28" s="1"/>
  <c r="BT63" i="28" s="1"/>
  <c r="BU63" i="28" s="1"/>
  <c r="BQ13" i="28"/>
  <c r="BR59" i="28" s="1"/>
  <c r="BS59" i="28" s="1"/>
  <c r="BT59" i="28" s="1"/>
  <c r="BU59" i="28" s="1"/>
  <c r="BQ14" i="28"/>
  <c r="BR58" i="28" s="1"/>
  <c r="BS58" i="28" s="1"/>
  <c r="BT58" i="28" s="1"/>
  <c r="BU58" i="28" s="1"/>
  <c r="BQ16" i="28"/>
  <c r="BR56" i="28" s="1"/>
  <c r="BS56" i="28" s="1"/>
  <c r="BT56" i="28" s="1"/>
  <c r="BU56" i="28" s="1"/>
  <c r="BQ18" i="28"/>
  <c r="BR54" i="28" s="1"/>
  <c r="BS54" i="28" s="1"/>
  <c r="BT54" i="28" s="1"/>
  <c r="BU54" i="28" s="1"/>
  <c r="BQ17" i="28"/>
  <c r="BR55" i="28" s="1"/>
  <c r="BS55" i="28" s="1"/>
  <c r="BT55" i="28" s="1"/>
  <c r="BU55" i="28" s="1"/>
  <c r="BQ19" i="28"/>
  <c r="BR53" i="28" s="1"/>
  <c r="BS53" i="28" s="1"/>
  <c r="BT53" i="28" s="1"/>
  <c r="BU53" i="28" s="1"/>
  <c r="BQ20" i="28"/>
  <c r="BR52" i="28" s="1"/>
  <c r="BS52" i="28" s="1"/>
  <c r="BT52" i="28" s="1"/>
  <c r="BU52" i="28" s="1"/>
  <c r="BQ23" i="28"/>
  <c r="BR49" i="28" s="1"/>
  <c r="BS49" i="28" s="1"/>
  <c r="BT49" i="28" s="1"/>
  <c r="BU49" i="28" s="1"/>
  <c r="BQ21" i="28"/>
  <c r="BR51" i="28" s="1"/>
  <c r="BS51" i="28" s="1"/>
  <c r="BT51" i="28" s="1"/>
  <c r="BU51" i="28" s="1"/>
  <c r="BQ22" i="28"/>
  <c r="BR50" i="28" s="1"/>
  <c r="BS50" i="28" s="1"/>
  <c r="BT50" i="28" s="1"/>
  <c r="BU50" i="28" s="1"/>
  <c r="BQ25" i="28"/>
  <c r="BR47" i="28" s="1"/>
  <c r="BS47" i="28" s="1"/>
  <c r="BT47" i="28" s="1"/>
  <c r="BU47" i="28" s="1"/>
  <c r="BQ26" i="28"/>
  <c r="BR46" i="28" s="1"/>
  <c r="BS46" i="28" s="1"/>
  <c r="BT46" i="28" s="1"/>
  <c r="BU46" i="28" s="1"/>
  <c r="BQ24" i="28"/>
  <c r="BR48" i="28" s="1"/>
  <c r="BS48" i="28" s="1"/>
  <c r="BT48" i="28" s="1"/>
  <c r="BU48" i="28" s="1"/>
  <c r="BQ27" i="28"/>
  <c r="BR45" i="28" s="1"/>
  <c r="BS45" i="28" s="1"/>
  <c r="BT45" i="28" s="1"/>
  <c r="BU45" i="28" s="1"/>
  <c r="BQ28" i="28"/>
  <c r="BR44" i="28" s="1"/>
  <c r="BS44" i="28" s="1"/>
  <c r="BT44" i="28" s="1"/>
  <c r="BU44" i="28" s="1"/>
  <c r="BQ31" i="28"/>
  <c r="BR41" i="28" s="1"/>
  <c r="BS41" i="28" s="1"/>
  <c r="BT41" i="28" s="1"/>
  <c r="BU41" i="28" s="1"/>
  <c r="BQ29" i="28"/>
  <c r="BR43" i="28" s="1"/>
  <c r="BS43" i="28" s="1"/>
  <c r="BT43" i="28" s="1"/>
  <c r="BU43" i="28" s="1"/>
  <c r="BQ30" i="28"/>
  <c r="BR42" i="28" s="1"/>
  <c r="BS42" i="28" s="1"/>
  <c r="BT42" i="28" s="1"/>
  <c r="BU42" i="28" s="1"/>
  <c r="BQ32" i="28"/>
  <c r="BR40" i="28" s="1"/>
  <c r="BS40" i="28" s="1"/>
  <c r="BT40" i="28" s="1"/>
  <c r="BU40" i="28" s="1"/>
  <c r="BQ33" i="28"/>
  <c r="BR39" i="28" s="1"/>
  <c r="BS39" i="28" s="1"/>
  <c r="BT39" i="28" s="1"/>
  <c r="BU39" i="28" s="1"/>
  <c r="BQ34" i="28"/>
  <c r="BR38" i="28" s="1"/>
  <c r="BS38" i="28" s="1"/>
  <c r="BT38" i="28" s="1"/>
  <c r="BU38" i="28" s="1"/>
  <c r="BQ37" i="28"/>
  <c r="BR35" i="28" s="1"/>
  <c r="BS35" i="28" s="1"/>
  <c r="BT35" i="28" s="1"/>
  <c r="BU35" i="28" s="1"/>
  <c r="BQ36" i="28"/>
  <c r="BR36" i="28" s="1"/>
  <c r="BS36" i="28" s="1"/>
  <c r="BT36" i="28" s="1"/>
  <c r="BU36" i="28" s="1"/>
  <c r="BQ35" i="28"/>
  <c r="BR37" i="28" s="1"/>
  <c r="BS37" i="28" s="1"/>
  <c r="BT37" i="28" s="1"/>
  <c r="BU37" i="28" s="1"/>
  <c r="BQ39" i="28"/>
  <c r="BR33" i="28" s="1"/>
  <c r="BS33" i="28" s="1"/>
  <c r="BT33" i="28" s="1"/>
  <c r="BU33" i="28" s="1"/>
  <c r="BQ38" i="28"/>
  <c r="BR34" i="28" s="1"/>
  <c r="BS34" i="28" s="1"/>
  <c r="BT34" i="28" s="1"/>
  <c r="BU34" i="28" s="1"/>
  <c r="BQ41" i="28"/>
  <c r="BR31" i="28" s="1"/>
  <c r="BS31" i="28" s="1"/>
  <c r="BT31" i="28" s="1"/>
  <c r="BU31" i="28" s="1"/>
  <c r="BQ42" i="28"/>
  <c r="BR30" i="28" s="1"/>
  <c r="BS30" i="28" s="1"/>
  <c r="BT30" i="28" s="1"/>
  <c r="BU30" i="28" s="1"/>
  <c r="BQ40" i="28"/>
  <c r="BR32" i="28" s="1"/>
  <c r="BS32" i="28" s="1"/>
  <c r="BT32" i="28" s="1"/>
  <c r="BU32" i="28" s="1"/>
  <c r="BQ43" i="28"/>
  <c r="BR29" i="28" s="1"/>
  <c r="BS29" i="28" s="1"/>
  <c r="BT29" i="28" s="1"/>
  <c r="BU29" i="28" s="1"/>
  <c r="BQ45" i="28"/>
  <c r="BR27" i="28" s="1"/>
  <c r="BS27" i="28" s="1"/>
  <c r="BT27" i="28" s="1"/>
  <c r="BU27" i="28" s="1"/>
  <c r="BQ44" i="28"/>
  <c r="BR28" i="28" s="1"/>
  <c r="BS28" i="28" s="1"/>
  <c r="BT28" i="28" s="1"/>
  <c r="BU28" i="28" s="1"/>
  <c r="BQ46" i="28"/>
  <c r="BR26" i="28" s="1"/>
  <c r="BS26" i="28" s="1"/>
  <c r="BT26" i="28" s="1"/>
  <c r="BU26" i="28" s="1"/>
  <c r="BQ49" i="28"/>
  <c r="BR23" i="28" s="1"/>
  <c r="BS23" i="28" s="1"/>
  <c r="BT23" i="28" s="1"/>
  <c r="BU23" i="28" s="1"/>
  <c r="BQ50" i="28"/>
  <c r="BR22" i="28" s="1"/>
  <c r="BS22" i="28" s="1"/>
  <c r="BT22" i="28" s="1"/>
  <c r="BU22" i="28" s="1"/>
  <c r="BQ47" i="28"/>
  <c r="BR25" i="28" s="1"/>
  <c r="BS25" i="28" s="1"/>
  <c r="BT25" i="28" s="1"/>
  <c r="BU25" i="28" s="1"/>
  <c r="BQ48" i="28"/>
  <c r="BR24" i="28" s="1"/>
  <c r="BS24" i="28" s="1"/>
  <c r="BT24" i="28" s="1"/>
  <c r="BU24" i="28" s="1"/>
  <c r="BQ51" i="28"/>
  <c r="BR21" i="28" s="1"/>
  <c r="BS21" i="28" s="1"/>
  <c r="BT21" i="28" s="1"/>
  <c r="BU21" i="28" s="1"/>
  <c r="BQ52" i="28"/>
  <c r="BR20" i="28" s="1"/>
  <c r="BS20" i="28" s="1"/>
  <c r="BT20" i="28" s="1"/>
  <c r="BU20" i="28" s="1"/>
  <c r="BQ53" i="28"/>
  <c r="BR19" i="28" s="1"/>
  <c r="BS19" i="28" s="1"/>
  <c r="BT19" i="28" s="1"/>
  <c r="BU19" i="28" s="1"/>
  <c r="BQ54" i="28"/>
  <c r="BR18" i="28" s="1"/>
  <c r="BS18" i="28" s="1"/>
  <c r="BT18" i="28" s="1"/>
  <c r="BU18" i="28" s="1"/>
  <c r="BQ55" i="28"/>
  <c r="BR17" i="28" s="1"/>
  <c r="BS17" i="28" s="1"/>
  <c r="BT17" i="28" s="1"/>
  <c r="BU17" i="28" s="1"/>
  <c r="BQ56" i="28"/>
  <c r="BR16" i="28" s="1"/>
  <c r="BS16" i="28" s="1"/>
  <c r="BT16" i="28" s="1"/>
  <c r="BU16" i="28" s="1"/>
  <c r="BQ57" i="28"/>
  <c r="BR15" i="28" s="1"/>
  <c r="BS15" i="28" s="1"/>
  <c r="BT15" i="28" s="1"/>
  <c r="BU15" i="28" s="1"/>
  <c r="BQ58" i="28"/>
  <c r="BR14" i="28" s="1"/>
  <c r="BS14" i="28" s="1"/>
  <c r="BT14" i="28" s="1"/>
  <c r="BU14" i="28" s="1"/>
  <c r="BQ59" i="28"/>
  <c r="BR13" i="28" s="1"/>
  <c r="BS13" i="28" s="1"/>
  <c r="BT13" i="28" s="1"/>
  <c r="BU13" i="28" s="1"/>
  <c r="BQ60" i="28"/>
  <c r="BR12" i="28" s="1"/>
  <c r="BS12" i="28" s="1"/>
  <c r="BT12" i="28" s="1"/>
  <c r="BU12" i="28" s="1"/>
  <c r="BQ61" i="28"/>
  <c r="BR11" i="28" s="1"/>
  <c r="BS11" i="28" s="1"/>
  <c r="BT11" i="28" s="1"/>
  <c r="BU11" i="28" s="1"/>
  <c r="CB8" i="28"/>
  <c r="CJ8" i="28"/>
  <c r="CA8" i="28"/>
  <c r="CI8" i="28"/>
  <c r="CQ8" i="28"/>
  <c r="CP8" i="28"/>
  <c r="BZ8" i="28"/>
  <c r="CH8" i="28"/>
  <c r="BY8" i="28"/>
  <c r="B8" i="28" s="1"/>
  <c r="CG8" i="28"/>
  <c r="CO8" i="28"/>
  <c r="CR8" i="28"/>
  <c r="CL8" i="28"/>
  <c r="CK8" i="28"/>
  <c r="CT8" i="28"/>
  <c r="BX8" i="28"/>
  <c r="A8" i="28" s="1"/>
  <c r="CM8" i="28"/>
  <c r="CF8" i="28"/>
  <c r="CE8" i="28"/>
  <c r="CU8" i="28"/>
  <c r="X8" i="28" s="1"/>
  <c r="CD8" i="28"/>
  <c r="CC8" i="28"/>
  <c r="CS8" i="28"/>
  <c r="CN8" i="28"/>
  <c r="CG5" i="28"/>
  <c r="CN5" i="28"/>
  <c r="BX5" i="28"/>
  <c r="A5" i="28" s="1"/>
  <c r="CI5" i="28"/>
  <c r="CP5" i="28"/>
  <c r="BZ5" i="28"/>
  <c r="CR5" i="28"/>
  <c r="CM5" i="28"/>
  <c r="CD5" i="28"/>
  <c r="CC5" i="28"/>
  <c r="CL5" i="28"/>
  <c r="CU5" i="28"/>
  <c r="X5" i="28" s="1"/>
  <c r="CJ9" i="28"/>
  <c r="CE9" i="28"/>
  <c r="CU9" i="28"/>
  <c r="X9" i="28" s="1"/>
  <c r="CH9" i="28"/>
  <c r="CC9" i="28"/>
  <c r="CS9" i="28"/>
  <c r="BZ9" i="28"/>
  <c r="CD9" i="28"/>
  <c r="CO9" i="28"/>
  <c r="CN9" i="28"/>
  <c r="CG9" i="28"/>
  <c r="BY9" i="28"/>
  <c r="B9" i="28" s="1"/>
  <c r="CL9" i="28" l="1"/>
  <c r="CI9" i="28"/>
  <c r="CA9" i="28"/>
  <c r="CT9" i="28"/>
  <c r="W9" i="28" s="1"/>
  <c r="BS9" i="1" s="1"/>
  <c r="CQ9" i="28"/>
  <c r="CF9" i="28"/>
  <c r="CK9" i="28"/>
  <c r="CP9" i="28"/>
  <c r="BX9" i="28"/>
  <c r="A9" i="28" s="1"/>
  <c r="CM9" i="28"/>
  <c r="CR9" i="28"/>
  <c r="CE5" i="28"/>
  <c r="CJ5" i="28"/>
  <c r="CS5" i="28"/>
  <c r="CT5" i="28"/>
  <c r="CB5" i="28"/>
  <c r="CK5" i="28"/>
  <c r="CH5" i="28"/>
  <c r="CA5" i="28"/>
  <c r="CQ5" i="28"/>
  <c r="CF5" i="28"/>
  <c r="BY5" i="28"/>
  <c r="B5" i="28" s="1"/>
  <c r="CD12" i="28"/>
  <c r="CL12" i="28"/>
  <c r="CT12" i="28"/>
  <c r="CE12" i="28"/>
  <c r="CM12" i="28"/>
  <c r="CU12" i="28"/>
  <c r="X12" i="28" s="1"/>
  <c r="CB12" i="28"/>
  <c r="CJ12" i="28"/>
  <c r="CR12" i="28"/>
  <c r="CC12" i="28"/>
  <c r="CK12" i="28"/>
  <c r="CS12" i="28"/>
  <c r="CH12" i="28"/>
  <c r="CA12" i="28"/>
  <c r="CQ12" i="28"/>
  <c r="CF12" i="28"/>
  <c r="BY12" i="28"/>
  <c r="B12" i="28" s="1"/>
  <c r="CO12" i="28"/>
  <c r="BZ12" i="28"/>
  <c r="CP12" i="28"/>
  <c r="CI12" i="28"/>
  <c r="CN12" i="28"/>
  <c r="BX12" i="28"/>
  <c r="A12" i="28" s="1"/>
  <c r="CG12" i="28"/>
  <c r="CD20" i="28"/>
  <c r="CL20" i="28"/>
  <c r="CT20" i="28"/>
  <c r="CE20" i="28"/>
  <c r="CM20" i="28"/>
  <c r="CU20" i="28"/>
  <c r="X20" i="28" s="1"/>
  <c r="CB20" i="28"/>
  <c r="CJ20" i="28"/>
  <c r="CR20" i="28"/>
  <c r="CC20" i="28"/>
  <c r="CK20" i="28"/>
  <c r="CS20" i="28"/>
  <c r="CH20" i="28"/>
  <c r="CA20" i="28"/>
  <c r="CQ20" i="28"/>
  <c r="CF20" i="28"/>
  <c r="BY20" i="28"/>
  <c r="B20" i="28" s="1"/>
  <c r="CO20" i="28"/>
  <c r="BZ20" i="28"/>
  <c r="CP20" i="28"/>
  <c r="CI20" i="28"/>
  <c r="CG20" i="28"/>
  <c r="CN20" i="28"/>
  <c r="BX20" i="28"/>
  <c r="A20" i="28" s="1"/>
  <c r="CE27" i="28"/>
  <c r="CM27" i="28"/>
  <c r="CU27" i="28"/>
  <c r="X27" i="28" s="1"/>
  <c r="CJ27" i="28"/>
  <c r="CD27" i="28"/>
  <c r="CT27" i="28"/>
  <c r="CC27" i="28"/>
  <c r="CK27" i="28"/>
  <c r="CS27" i="28"/>
  <c r="CF27" i="28"/>
  <c r="BZ27" i="28"/>
  <c r="CP27" i="28"/>
  <c r="CI27" i="28"/>
  <c r="CB27" i="28"/>
  <c r="CL27" i="28"/>
  <c r="CG27" i="28"/>
  <c r="BX27" i="28"/>
  <c r="A27" i="28" s="1"/>
  <c r="CH27" i="28"/>
  <c r="CA27" i="28"/>
  <c r="CQ27" i="28"/>
  <c r="CR27" i="28"/>
  <c r="CN27" i="28"/>
  <c r="CO27" i="28"/>
  <c r="BY27" i="28"/>
  <c r="B27" i="28" s="1"/>
  <c r="CD36" i="28"/>
  <c r="CL36" i="28"/>
  <c r="CT36" i="28"/>
  <c r="CE36" i="28"/>
  <c r="CM36" i="28"/>
  <c r="CU36" i="28"/>
  <c r="X36" i="28" s="1"/>
  <c r="CB36" i="28"/>
  <c r="CJ36" i="28"/>
  <c r="CR36" i="28"/>
  <c r="CC36" i="28"/>
  <c r="CK36" i="28"/>
  <c r="CS36" i="28"/>
  <c r="CH36" i="28"/>
  <c r="CA36" i="28"/>
  <c r="CQ36" i="28"/>
  <c r="CF36" i="28"/>
  <c r="BY36" i="28"/>
  <c r="B36" i="28" s="1"/>
  <c r="CO36" i="28"/>
  <c r="BZ36" i="28"/>
  <c r="CP36" i="28"/>
  <c r="CI36" i="28"/>
  <c r="CN36" i="28"/>
  <c r="BX36" i="28"/>
  <c r="A36" i="28" s="1"/>
  <c r="CG36" i="28"/>
  <c r="CB47" i="28"/>
  <c r="CJ47" i="28"/>
  <c r="CR47" i="28"/>
  <c r="CC47" i="28"/>
  <c r="CK47" i="28"/>
  <c r="CS47" i="28"/>
  <c r="BZ47" i="28"/>
  <c r="CH47" i="28"/>
  <c r="CP47" i="28"/>
  <c r="CA47" i="28"/>
  <c r="CI47" i="28"/>
  <c r="CQ47" i="28"/>
  <c r="CL47" i="28"/>
  <c r="CE47" i="28"/>
  <c r="CU47" i="28"/>
  <c r="X47" i="28" s="1"/>
  <c r="CN47" i="28"/>
  <c r="CG47" i="28"/>
  <c r="CF47" i="28"/>
  <c r="BY47" i="28"/>
  <c r="B47" i="28" s="1"/>
  <c r="CO47" i="28"/>
  <c r="CD47" i="28"/>
  <c r="CT47" i="28"/>
  <c r="CM47" i="28"/>
  <c r="BX47" i="28"/>
  <c r="A47" i="28" s="1"/>
  <c r="CB56" i="28"/>
  <c r="CJ56" i="28"/>
  <c r="CR56" i="28"/>
  <c r="CC56" i="28"/>
  <c r="CK56" i="28"/>
  <c r="CS56" i="28"/>
  <c r="BZ56" i="28"/>
  <c r="CH56" i="28"/>
  <c r="CP56" i="28"/>
  <c r="CA56" i="28"/>
  <c r="CI56" i="28"/>
  <c r="CQ56" i="28"/>
  <c r="CL56" i="28"/>
  <c r="CE56" i="28"/>
  <c r="CU56" i="28"/>
  <c r="X56" i="28" s="1"/>
  <c r="CG56" i="28"/>
  <c r="CF56" i="28"/>
  <c r="BY56" i="28"/>
  <c r="B56" i="28" s="1"/>
  <c r="CO56" i="28"/>
  <c r="CD56" i="28"/>
  <c r="CT56" i="28"/>
  <c r="CM56" i="28"/>
  <c r="BX56" i="28"/>
  <c r="A56" i="28" s="1"/>
  <c r="CN56" i="28"/>
  <c r="CD66" i="28"/>
  <c r="CL66" i="28"/>
  <c r="CT66" i="28"/>
  <c r="CE66" i="28"/>
  <c r="CM66" i="28"/>
  <c r="CU66" i="28"/>
  <c r="X66" i="28" s="1"/>
  <c r="CB66" i="28"/>
  <c r="CJ66" i="28"/>
  <c r="CR66" i="28"/>
  <c r="CC66" i="28"/>
  <c r="CK66" i="28"/>
  <c r="CS66" i="28"/>
  <c r="CH66" i="28"/>
  <c r="CA66" i="28"/>
  <c r="CQ66" i="28"/>
  <c r="CF66" i="28"/>
  <c r="BY66" i="28"/>
  <c r="B66" i="28" s="1"/>
  <c r="CO66" i="28"/>
  <c r="BZ66" i="28"/>
  <c r="CP66" i="28"/>
  <c r="CI66" i="28"/>
  <c r="CG66" i="28"/>
  <c r="CN66" i="28"/>
  <c r="BX66" i="28"/>
  <c r="A66" i="28" s="1"/>
  <c r="CB15" i="28"/>
  <c r="CJ15" i="28"/>
  <c r="CR15" i="28"/>
  <c r="CC15" i="28"/>
  <c r="CK15" i="28"/>
  <c r="CS15" i="28"/>
  <c r="BZ15" i="28"/>
  <c r="CH15" i="28"/>
  <c r="CP15" i="28"/>
  <c r="CA15" i="28"/>
  <c r="CI15" i="28"/>
  <c r="CQ15" i="28"/>
  <c r="CL15" i="28"/>
  <c r="CE15" i="28"/>
  <c r="CU15" i="28"/>
  <c r="X15" i="28" s="1"/>
  <c r="CN15" i="28"/>
  <c r="CF15" i="28"/>
  <c r="BY15" i="28"/>
  <c r="B15" i="28" s="1"/>
  <c r="CO15" i="28"/>
  <c r="CD15" i="28"/>
  <c r="CT15" i="28"/>
  <c r="CM15" i="28"/>
  <c r="BX15" i="28"/>
  <c r="A15" i="28" s="1"/>
  <c r="CG15" i="28"/>
  <c r="CD25" i="28"/>
  <c r="CL25" i="28"/>
  <c r="BY25" i="28"/>
  <c r="B25" i="28" s="1"/>
  <c r="CG25" i="28"/>
  <c r="CO25" i="28"/>
  <c r="CT25" i="28"/>
  <c r="CB25" i="28"/>
  <c r="CJ25" i="28"/>
  <c r="CR25" i="28"/>
  <c r="CE25" i="28"/>
  <c r="CM25" i="28"/>
  <c r="CU25" i="28"/>
  <c r="X25" i="28" s="1"/>
  <c r="CH25" i="28"/>
  <c r="CC25" i="28"/>
  <c r="CS25" i="28"/>
  <c r="CF25" i="28"/>
  <c r="CA25" i="28"/>
  <c r="CQ25" i="28"/>
  <c r="BZ25" i="28"/>
  <c r="CP25" i="28"/>
  <c r="CK25" i="28"/>
  <c r="CI25" i="28"/>
  <c r="CN25" i="28"/>
  <c r="BX25" i="28"/>
  <c r="A25" i="28" s="1"/>
  <c r="CD30" i="28"/>
  <c r="CL30" i="28"/>
  <c r="CT30" i="28"/>
  <c r="CE30" i="28"/>
  <c r="CM30" i="28"/>
  <c r="CU30" i="28"/>
  <c r="X30" i="28" s="1"/>
  <c r="CB30" i="28"/>
  <c r="CJ30" i="28"/>
  <c r="CR30" i="28"/>
  <c r="CC30" i="28"/>
  <c r="CK30" i="28"/>
  <c r="CS30" i="28"/>
  <c r="CH30" i="28"/>
  <c r="CA30" i="28"/>
  <c r="CQ30" i="28"/>
  <c r="CF30" i="28"/>
  <c r="BY30" i="28"/>
  <c r="B30" i="28" s="1"/>
  <c r="CO30" i="28"/>
  <c r="BZ30" i="28"/>
  <c r="CP30" i="28"/>
  <c r="CI30" i="28"/>
  <c r="CN30" i="28"/>
  <c r="BX30" i="28"/>
  <c r="A30" i="28" s="1"/>
  <c r="CG30" i="28"/>
  <c r="CD39" i="28"/>
  <c r="CL39" i="28"/>
  <c r="CT39" i="28"/>
  <c r="CE39" i="28"/>
  <c r="CM39" i="28"/>
  <c r="CU39" i="28"/>
  <c r="X39" i="28" s="1"/>
  <c r="CB39" i="28"/>
  <c r="CJ39" i="28"/>
  <c r="CR39" i="28"/>
  <c r="CC39" i="28"/>
  <c r="CK39" i="28"/>
  <c r="CS39" i="28"/>
  <c r="CH39" i="28"/>
  <c r="CA39" i="28"/>
  <c r="CQ39" i="28"/>
  <c r="CF39" i="28"/>
  <c r="BY39" i="28"/>
  <c r="B39" i="28" s="1"/>
  <c r="CO39" i="28"/>
  <c r="BZ39" i="28"/>
  <c r="CP39" i="28"/>
  <c r="CI39" i="28"/>
  <c r="BX39" i="28"/>
  <c r="A39" i="28" s="1"/>
  <c r="CG39" i="28"/>
  <c r="CN39" i="28"/>
  <c r="CD46" i="28"/>
  <c r="CL46" i="28"/>
  <c r="CT46" i="28"/>
  <c r="CE46" i="28"/>
  <c r="CM46" i="28"/>
  <c r="CU46" i="28"/>
  <c r="X46" i="28" s="1"/>
  <c r="CB46" i="28"/>
  <c r="CJ46" i="28"/>
  <c r="CR46" i="28"/>
  <c r="CC46" i="28"/>
  <c r="CK46" i="28"/>
  <c r="CS46" i="28"/>
  <c r="CH46" i="28"/>
  <c r="CA46" i="28"/>
  <c r="CQ46" i="28"/>
  <c r="CF46" i="28"/>
  <c r="BY46" i="28"/>
  <c r="B46" i="28" s="1"/>
  <c r="CO46" i="28"/>
  <c r="BZ46" i="28"/>
  <c r="CP46" i="28"/>
  <c r="CI46" i="28"/>
  <c r="BX46" i="28"/>
  <c r="A46" i="28" s="1"/>
  <c r="CG46" i="28"/>
  <c r="CN46" i="28"/>
  <c r="CD54" i="28"/>
  <c r="CL54" i="28"/>
  <c r="CT54" i="28"/>
  <c r="CE54" i="28"/>
  <c r="CM54" i="28"/>
  <c r="CU54" i="28"/>
  <c r="X54" i="28" s="1"/>
  <c r="CB54" i="28"/>
  <c r="CJ54" i="28"/>
  <c r="CR54" i="28"/>
  <c r="CC54" i="28"/>
  <c r="CK54" i="28"/>
  <c r="CS54" i="28"/>
  <c r="CH54" i="28"/>
  <c r="CA54" i="28"/>
  <c r="CQ54" i="28"/>
  <c r="CF54" i="28"/>
  <c r="BY54" i="28"/>
  <c r="B54" i="28" s="1"/>
  <c r="CO54" i="28"/>
  <c r="BZ54" i="28"/>
  <c r="CP54" i="28"/>
  <c r="CI54" i="28"/>
  <c r="CG54" i="28"/>
  <c r="CN54" i="28"/>
  <c r="BX54" i="28"/>
  <c r="A54" i="28" s="1"/>
  <c r="CB63" i="28"/>
  <c r="CJ63" i="28"/>
  <c r="CR63" i="28"/>
  <c r="CC63" i="28"/>
  <c r="CK63" i="28"/>
  <c r="CS63" i="28"/>
  <c r="BZ63" i="28"/>
  <c r="CH63" i="28"/>
  <c r="CP63" i="28"/>
  <c r="CA63" i="28"/>
  <c r="CI63" i="28"/>
  <c r="CQ63" i="28"/>
  <c r="CL63" i="28"/>
  <c r="CE63" i="28"/>
  <c r="CU63" i="28"/>
  <c r="X63" i="28" s="1"/>
  <c r="CN63" i="28"/>
  <c r="CG63" i="28"/>
  <c r="CF63" i="28"/>
  <c r="BY63" i="28"/>
  <c r="B63" i="28" s="1"/>
  <c r="CO63" i="28"/>
  <c r="CD63" i="28"/>
  <c r="CT63" i="28"/>
  <c r="CM63" i="28"/>
  <c r="BX63" i="28"/>
  <c r="A63" i="28" s="1"/>
  <c r="CB61" i="28"/>
  <c r="CJ61" i="28"/>
  <c r="CR61" i="28"/>
  <c r="CC61" i="28"/>
  <c r="CK61" i="28"/>
  <c r="CS61" i="28"/>
  <c r="BX61" i="28"/>
  <c r="A61" i="28" s="1"/>
  <c r="CN61" i="28"/>
  <c r="BY61" i="28"/>
  <c r="B61" i="28" s="1"/>
  <c r="CO61" i="28"/>
  <c r="BZ61" i="28"/>
  <c r="CH61" i="28"/>
  <c r="CP61" i="28"/>
  <c r="CA61" i="28"/>
  <c r="CI61" i="28"/>
  <c r="CQ61" i="28"/>
  <c r="CF61" i="28"/>
  <c r="CG61" i="28"/>
  <c r="CT61" i="28"/>
  <c r="CL61" i="28"/>
  <c r="CU61" i="28"/>
  <c r="X61" i="28" s="1"/>
  <c r="CD61" i="28"/>
  <c r="CM61" i="28"/>
  <c r="CE61" i="28"/>
  <c r="CD62" i="28"/>
  <c r="CL62" i="28"/>
  <c r="CT62" i="28"/>
  <c r="CE62" i="28"/>
  <c r="CM62" i="28"/>
  <c r="CU62" i="28"/>
  <c r="X62" i="28" s="1"/>
  <c r="CB62" i="28"/>
  <c r="CJ62" i="28"/>
  <c r="CR62" i="28"/>
  <c r="CC62" i="28"/>
  <c r="CK62" i="28"/>
  <c r="CS62" i="28"/>
  <c r="CH62" i="28"/>
  <c r="CA62" i="28"/>
  <c r="CQ62" i="28"/>
  <c r="CF62" i="28"/>
  <c r="BY62" i="28"/>
  <c r="B62" i="28" s="1"/>
  <c r="CO62" i="28"/>
  <c r="BZ62" i="28"/>
  <c r="CP62" i="28"/>
  <c r="CI62" i="28"/>
  <c r="CG62" i="28"/>
  <c r="CN62" i="28"/>
  <c r="BX62" i="28"/>
  <c r="A62" i="28" s="1"/>
  <c r="CV9" i="28"/>
  <c r="Y9" i="28" s="1"/>
  <c r="W5" i="28"/>
  <c r="BS5" i="1" s="1"/>
  <c r="BT5" i="1" s="1"/>
  <c r="CV5" i="28"/>
  <c r="Y5" i="28" s="1"/>
  <c r="CD14" i="28"/>
  <c r="CL14" i="28"/>
  <c r="CT14" i="28"/>
  <c r="CE14" i="28"/>
  <c r="CM14" i="28"/>
  <c r="CU14" i="28"/>
  <c r="X14" i="28" s="1"/>
  <c r="CB14" i="28"/>
  <c r="CJ14" i="28"/>
  <c r="CR14" i="28"/>
  <c r="CC14" i="28"/>
  <c r="CK14" i="28"/>
  <c r="CS14" i="28"/>
  <c r="CH14" i="28"/>
  <c r="CA14" i="28"/>
  <c r="CQ14" i="28"/>
  <c r="CF14" i="28"/>
  <c r="BY14" i="28"/>
  <c r="B14" i="28" s="1"/>
  <c r="CO14" i="28"/>
  <c r="BZ14" i="28"/>
  <c r="CP14" i="28"/>
  <c r="CI14" i="28"/>
  <c r="CG14" i="28"/>
  <c r="CN14" i="28"/>
  <c r="BX14" i="28"/>
  <c r="A14" i="28" s="1"/>
  <c r="CD18" i="28"/>
  <c r="CL18" i="28"/>
  <c r="CT18" i="28"/>
  <c r="CE18" i="28"/>
  <c r="CM18" i="28"/>
  <c r="CU18" i="28"/>
  <c r="X18" i="28" s="1"/>
  <c r="CB18" i="28"/>
  <c r="CJ18" i="28"/>
  <c r="CR18" i="28"/>
  <c r="CC18" i="28"/>
  <c r="CK18" i="28"/>
  <c r="CS18" i="28"/>
  <c r="CH18" i="28"/>
  <c r="CA18" i="28"/>
  <c r="CQ18" i="28"/>
  <c r="CF18" i="28"/>
  <c r="BY18" i="28"/>
  <c r="B18" i="28" s="1"/>
  <c r="CO18" i="28"/>
  <c r="BZ18" i="28"/>
  <c r="CP18" i="28"/>
  <c r="CI18" i="28"/>
  <c r="CN18" i="28"/>
  <c r="BX18" i="28"/>
  <c r="A18" i="28" s="1"/>
  <c r="CG18" i="28"/>
  <c r="CB24" i="28"/>
  <c r="CJ24" i="28"/>
  <c r="CR24" i="28"/>
  <c r="CC24" i="28"/>
  <c r="CK24" i="28"/>
  <c r="CS24" i="28"/>
  <c r="BZ24" i="28"/>
  <c r="CH24" i="28"/>
  <c r="CP24" i="28"/>
  <c r="CA24" i="28"/>
  <c r="CI24" i="28"/>
  <c r="CQ24" i="28"/>
  <c r="CL24" i="28"/>
  <c r="CE24" i="28"/>
  <c r="CU24" i="28"/>
  <c r="X24" i="28" s="1"/>
  <c r="BX24" i="28"/>
  <c r="A24" i="28" s="1"/>
  <c r="CF24" i="28"/>
  <c r="BY24" i="28"/>
  <c r="B24" i="28" s="1"/>
  <c r="CO24" i="28"/>
  <c r="CD24" i="28"/>
  <c r="CT24" i="28"/>
  <c r="CM24" i="28"/>
  <c r="CN24" i="28"/>
  <c r="CG24" i="28"/>
  <c r="CC26" i="28"/>
  <c r="CK26" i="28"/>
  <c r="CS26" i="28"/>
  <c r="CF26" i="28"/>
  <c r="BZ26" i="28"/>
  <c r="CP26" i="28"/>
  <c r="CA26" i="28"/>
  <c r="CI26" i="28"/>
  <c r="CQ26" i="28"/>
  <c r="CB26" i="28"/>
  <c r="CR26" i="28"/>
  <c r="CL26" i="28"/>
  <c r="CM26" i="28"/>
  <c r="CJ26" i="28"/>
  <c r="CT26" i="28"/>
  <c r="CG26" i="28"/>
  <c r="BX26" i="28"/>
  <c r="A26" i="28" s="1"/>
  <c r="CH26" i="28"/>
  <c r="CE26" i="28"/>
  <c r="CU26" i="28"/>
  <c r="X26" i="28" s="1"/>
  <c r="CD26" i="28"/>
  <c r="BY26" i="28"/>
  <c r="B26" i="28" s="1"/>
  <c r="CO26" i="28"/>
  <c r="CN26" i="28"/>
  <c r="CD32" i="28"/>
  <c r="CL32" i="28"/>
  <c r="CT32" i="28"/>
  <c r="CE32" i="28"/>
  <c r="CM32" i="28"/>
  <c r="CU32" i="28"/>
  <c r="X32" i="28" s="1"/>
  <c r="CB32" i="28"/>
  <c r="CJ32" i="28"/>
  <c r="CR32" i="28"/>
  <c r="CC32" i="28"/>
  <c r="CK32" i="28"/>
  <c r="CS32" i="28"/>
  <c r="CH32" i="28"/>
  <c r="CA32" i="28"/>
  <c r="CQ32" i="28"/>
  <c r="CF32" i="28"/>
  <c r="BY32" i="28"/>
  <c r="B32" i="28" s="1"/>
  <c r="CO32" i="28"/>
  <c r="BZ32" i="28"/>
  <c r="CP32" i="28"/>
  <c r="CI32" i="28"/>
  <c r="BX32" i="28"/>
  <c r="A32" i="28" s="1"/>
  <c r="CG32" i="28"/>
  <c r="CN32" i="28"/>
  <c r="CB33" i="28"/>
  <c r="CJ33" i="28"/>
  <c r="CR33" i="28"/>
  <c r="CC33" i="28"/>
  <c r="CK33" i="28"/>
  <c r="CS33" i="28"/>
  <c r="BZ33" i="28"/>
  <c r="CH33" i="28"/>
  <c r="CP33" i="28"/>
  <c r="CA33" i="28"/>
  <c r="CI33" i="28"/>
  <c r="CQ33" i="28"/>
  <c r="CL33" i="28"/>
  <c r="CE33" i="28"/>
  <c r="CU33" i="28"/>
  <c r="X33" i="28" s="1"/>
  <c r="CN33" i="28"/>
  <c r="CG33" i="28"/>
  <c r="CF33" i="28"/>
  <c r="BY33" i="28"/>
  <c r="B33" i="28" s="1"/>
  <c r="CO33" i="28"/>
  <c r="CD33" i="28"/>
  <c r="CT33" i="28"/>
  <c r="CM33" i="28"/>
  <c r="BX33" i="28"/>
  <c r="A33" i="28" s="1"/>
  <c r="CD38" i="28"/>
  <c r="CL38" i="28"/>
  <c r="CT38" i="28"/>
  <c r="CE38" i="28"/>
  <c r="CM38" i="28"/>
  <c r="CU38" i="28"/>
  <c r="X38" i="28" s="1"/>
  <c r="CB38" i="28"/>
  <c r="CJ38" i="28"/>
  <c r="CR38" i="28"/>
  <c r="CC38" i="28"/>
  <c r="CK38" i="28"/>
  <c r="CS38" i="28"/>
  <c r="CH38" i="28"/>
  <c r="CA38" i="28"/>
  <c r="CQ38" i="28"/>
  <c r="CF38" i="28"/>
  <c r="BY38" i="28"/>
  <c r="B38" i="28" s="1"/>
  <c r="CO38" i="28"/>
  <c r="BZ38" i="28"/>
  <c r="CP38" i="28"/>
  <c r="CI38" i="28"/>
  <c r="CG38" i="28"/>
  <c r="CN38" i="28"/>
  <c r="BX38" i="28"/>
  <c r="A38" i="28" s="1"/>
  <c r="CD43" i="28"/>
  <c r="CL43" i="28"/>
  <c r="CT43" i="28"/>
  <c r="CE43" i="28"/>
  <c r="CM43" i="28"/>
  <c r="CU43" i="28"/>
  <c r="X43" i="28" s="1"/>
  <c r="CB43" i="28"/>
  <c r="CJ43" i="28"/>
  <c r="CR43" i="28"/>
  <c r="CC43" i="28"/>
  <c r="CK43" i="28"/>
  <c r="CS43" i="28"/>
  <c r="CH43" i="28"/>
  <c r="CA43" i="28"/>
  <c r="CQ43" i="28"/>
  <c r="CF43" i="28"/>
  <c r="BY43" i="28"/>
  <c r="B43" i="28" s="1"/>
  <c r="CO43" i="28"/>
  <c r="BZ43" i="28"/>
  <c r="CP43" i="28"/>
  <c r="CI43" i="28"/>
  <c r="BX43" i="28"/>
  <c r="A43" i="28" s="1"/>
  <c r="CG43" i="28"/>
  <c r="CN43" i="28"/>
  <c r="CD48" i="28"/>
  <c r="CL48" i="28"/>
  <c r="CT48" i="28"/>
  <c r="CE48" i="28"/>
  <c r="CM48" i="28"/>
  <c r="CU48" i="28"/>
  <c r="X48" i="28" s="1"/>
  <c r="CB48" i="28"/>
  <c r="CJ48" i="28"/>
  <c r="CR48" i="28"/>
  <c r="CC48" i="28"/>
  <c r="CK48" i="28"/>
  <c r="CS48" i="28"/>
  <c r="CH48" i="28"/>
  <c r="CA48" i="28"/>
  <c r="CQ48" i="28"/>
  <c r="CF48" i="28"/>
  <c r="BY48" i="28"/>
  <c r="B48" i="28" s="1"/>
  <c r="CO48" i="28"/>
  <c r="BZ48" i="28"/>
  <c r="CP48" i="28"/>
  <c r="CI48" i="28"/>
  <c r="CG48" i="28"/>
  <c r="CN48" i="28"/>
  <c r="BX48" i="28"/>
  <c r="A48" i="28" s="1"/>
  <c r="CD51" i="28"/>
  <c r="CL51" i="28"/>
  <c r="CT51" i="28"/>
  <c r="CE51" i="28"/>
  <c r="CM51" i="28"/>
  <c r="CU51" i="28"/>
  <c r="X51" i="28" s="1"/>
  <c r="CB51" i="28"/>
  <c r="CJ51" i="28"/>
  <c r="CR51" i="28"/>
  <c r="CC51" i="28"/>
  <c r="CK51" i="28"/>
  <c r="CS51" i="28"/>
  <c r="CH51" i="28"/>
  <c r="CA51" i="28"/>
  <c r="CQ51" i="28"/>
  <c r="CF51" i="28"/>
  <c r="BY51" i="28"/>
  <c r="B51" i="28" s="1"/>
  <c r="CO51" i="28"/>
  <c r="BZ51" i="28"/>
  <c r="CP51" i="28"/>
  <c r="CI51" i="28"/>
  <c r="CN51" i="28"/>
  <c r="BX51" i="28"/>
  <c r="A51" i="28" s="1"/>
  <c r="CG51" i="28"/>
  <c r="CD55" i="28"/>
  <c r="CL55" i="28"/>
  <c r="CT55" i="28"/>
  <c r="CE55" i="28"/>
  <c r="CM55" i="28"/>
  <c r="CU55" i="28"/>
  <c r="X55" i="28" s="1"/>
  <c r="CB55" i="28"/>
  <c r="CJ55" i="28"/>
  <c r="CR55" i="28"/>
  <c r="CC55" i="28"/>
  <c r="CK55" i="28"/>
  <c r="CS55" i="28"/>
  <c r="CH55" i="28"/>
  <c r="CA55" i="28"/>
  <c r="CQ55" i="28"/>
  <c r="CF55" i="28"/>
  <c r="BY55" i="28"/>
  <c r="B55" i="28" s="1"/>
  <c r="CO55" i="28"/>
  <c r="BZ55" i="28"/>
  <c r="CP55" i="28"/>
  <c r="CI55" i="28"/>
  <c r="CN55" i="28"/>
  <c r="BX55" i="28"/>
  <c r="A55" i="28" s="1"/>
  <c r="CG55" i="28"/>
  <c r="CD59" i="28"/>
  <c r="CL59" i="28"/>
  <c r="CT59" i="28"/>
  <c r="CB59" i="28"/>
  <c r="CJ59" i="28"/>
  <c r="CR59" i="28"/>
  <c r="CC59" i="28"/>
  <c r="CH59" i="28"/>
  <c r="CA59" i="28"/>
  <c r="CK59" i="28"/>
  <c r="CS59" i="28"/>
  <c r="CF59" i="28"/>
  <c r="BY59" i="28"/>
  <c r="B59" i="28" s="1"/>
  <c r="CI59" i="28"/>
  <c r="CQ59" i="28"/>
  <c r="BZ59" i="28"/>
  <c r="CP59" i="28"/>
  <c r="CG59" i="28"/>
  <c r="CO59" i="28"/>
  <c r="CN59" i="28"/>
  <c r="BX59" i="28"/>
  <c r="A59" i="28" s="1"/>
  <c r="CU59" i="28"/>
  <c r="X59" i="28" s="1"/>
  <c r="CM59" i="28"/>
  <c r="CE59" i="28"/>
  <c r="CD57" i="28"/>
  <c r="CL57" i="28"/>
  <c r="CT57" i="28"/>
  <c r="CE57" i="28"/>
  <c r="CM57" i="28"/>
  <c r="CU57" i="28"/>
  <c r="X57" i="28" s="1"/>
  <c r="CB57" i="28"/>
  <c r="CJ57" i="28"/>
  <c r="CR57" i="28"/>
  <c r="CC57" i="28"/>
  <c r="CK57" i="28"/>
  <c r="CS57" i="28"/>
  <c r="CH57" i="28"/>
  <c r="CA57" i="28"/>
  <c r="CQ57" i="28"/>
  <c r="CF57" i="28"/>
  <c r="BY57" i="28"/>
  <c r="B57" i="28" s="1"/>
  <c r="CO57" i="28"/>
  <c r="BZ57" i="28"/>
  <c r="CP57" i="28"/>
  <c r="CI57" i="28"/>
  <c r="CN57" i="28"/>
  <c r="BX57" i="28"/>
  <c r="A57" i="28" s="1"/>
  <c r="CG57" i="28"/>
  <c r="CD60" i="28"/>
  <c r="CL60" i="28"/>
  <c r="CT60" i="28"/>
  <c r="CE60" i="28"/>
  <c r="CM60" i="28"/>
  <c r="CU60" i="28"/>
  <c r="X60" i="28" s="1"/>
  <c r="CB60" i="28"/>
  <c r="CJ60" i="28"/>
  <c r="CR60" i="28"/>
  <c r="CC60" i="28"/>
  <c r="CK60" i="28"/>
  <c r="CS60" i="28"/>
  <c r="CH60" i="28"/>
  <c r="CA60" i="28"/>
  <c r="CQ60" i="28"/>
  <c r="CF60" i="28"/>
  <c r="BY60" i="28"/>
  <c r="B60" i="28" s="1"/>
  <c r="CO60" i="28"/>
  <c r="BZ60" i="28"/>
  <c r="CP60" i="28"/>
  <c r="CI60" i="28"/>
  <c r="CG60" i="28"/>
  <c r="CN60" i="28"/>
  <c r="BX60" i="28"/>
  <c r="A60" i="28" s="1"/>
  <c r="W7" i="28"/>
  <c r="BS7" i="1" s="1"/>
  <c r="BT7" i="1" s="1"/>
  <c r="CV7" i="28"/>
  <c r="Y7" i="28" s="1"/>
  <c r="W6" i="28"/>
  <c r="BS6" i="1" s="1"/>
  <c r="BT6" i="1" s="1"/>
  <c r="CV6" i="28"/>
  <c r="Y6" i="28" s="1"/>
  <c r="W8" i="28"/>
  <c r="BS8" i="1" s="1"/>
  <c r="CV8" i="28"/>
  <c r="Y8" i="28" s="1"/>
  <c r="CD16" i="28"/>
  <c r="CL16" i="28"/>
  <c r="CT16" i="28"/>
  <c r="CE16" i="28"/>
  <c r="CM16" i="28"/>
  <c r="CU16" i="28"/>
  <c r="X16" i="28" s="1"/>
  <c r="CB16" i="28"/>
  <c r="CJ16" i="28"/>
  <c r="CR16" i="28"/>
  <c r="CC16" i="28"/>
  <c r="CK16" i="28"/>
  <c r="CS16" i="28"/>
  <c r="CH16" i="28"/>
  <c r="CA16" i="28"/>
  <c r="CQ16" i="28"/>
  <c r="CF16" i="28"/>
  <c r="BY16" i="28"/>
  <c r="B16" i="28" s="1"/>
  <c r="CO16" i="28"/>
  <c r="BZ16" i="28"/>
  <c r="CP16" i="28"/>
  <c r="CI16" i="28"/>
  <c r="CN16" i="28"/>
  <c r="BX16" i="28"/>
  <c r="A16" i="28" s="1"/>
  <c r="CG16" i="28"/>
  <c r="CD22" i="28"/>
  <c r="CL22" i="28"/>
  <c r="CT22" i="28"/>
  <c r="CE22" i="28"/>
  <c r="CM22" i="28"/>
  <c r="CU22" i="28"/>
  <c r="X22" i="28" s="1"/>
  <c r="CB22" i="28"/>
  <c r="CJ22" i="28"/>
  <c r="CR22" i="28"/>
  <c r="CC22" i="28"/>
  <c r="CK22" i="28"/>
  <c r="CS22" i="28"/>
  <c r="CH22" i="28"/>
  <c r="CA22" i="28"/>
  <c r="CQ22" i="28"/>
  <c r="CF22" i="28"/>
  <c r="BY22" i="28"/>
  <c r="B22" i="28" s="1"/>
  <c r="CO22" i="28"/>
  <c r="BZ22" i="28"/>
  <c r="CP22" i="28"/>
  <c r="CI22" i="28"/>
  <c r="BX22" i="28"/>
  <c r="A22" i="28" s="1"/>
  <c r="CG22" i="28"/>
  <c r="CN22" i="28"/>
  <c r="CB31" i="28"/>
  <c r="CJ31" i="28"/>
  <c r="CR31" i="28"/>
  <c r="CC31" i="28"/>
  <c r="CK31" i="28"/>
  <c r="CS31" i="28"/>
  <c r="BZ31" i="28"/>
  <c r="CH31" i="28"/>
  <c r="CP31" i="28"/>
  <c r="CA31" i="28"/>
  <c r="CI31" i="28"/>
  <c r="CQ31" i="28"/>
  <c r="CL31" i="28"/>
  <c r="CE31" i="28"/>
  <c r="CU31" i="28"/>
  <c r="X31" i="28" s="1"/>
  <c r="BX31" i="28"/>
  <c r="A31" i="28" s="1"/>
  <c r="CG31" i="28"/>
  <c r="CF31" i="28"/>
  <c r="BY31" i="28"/>
  <c r="B31" i="28" s="1"/>
  <c r="CO31" i="28"/>
  <c r="CD31" i="28"/>
  <c r="CT31" i="28"/>
  <c r="CM31" i="28"/>
  <c r="CN31" i="28"/>
  <c r="CB40" i="28"/>
  <c r="CJ40" i="28"/>
  <c r="CR40" i="28"/>
  <c r="CC40" i="28"/>
  <c r="CK40" i="28"/>
  <c r="CS40" i="28"/>
  <c r="BZ40" i="28"/>
  <c r="CH40" i="28"/>
  <c r="CP40" i="28"/>
  <c r="CA40" i="28"/>
  <c r="CI40" i="28"/>
  <c r="CQ40" i="28"/>
  <c r="CL40" i="28"/>
  <c r="CE40" i="28"/>
  <c r="CU40" i="28"/>
  <c r="X40" i="28" s="1"/>
  <c r="CF40" i="28"/>
  <c r="BY40" i="28"/>
  <c r="B40" i="28" s="1"/>
  <c r="CO40" i="28"/>
  <c r="CD40" i="28"/>
  <c r="CT40" i="28"/>
  <c r="CM40" i="28"/>
  <c r="BX40" i="28"/>
  <c r="A40" i="28" s="1"/>
  <c r="CN40" i="28"/>
  <c r="CG40" i="28"/>
  <c r="CD44" i="28"/>
  <c r="CL44" i="28"/>
  <c r="CT44" i="28"/>
  <c r="CE44" i="28"/>
  <c r="CM44" i="28"/>
  <c r="CU44" i="28"/>
  <c r="X44" i="28" s="1"/>
  <c r="CB44" i="28"/>
  <c r="CJ44" i="28"/>
  <c r="CR44" i="28"/>
  <c r="CC44" i="28"/>
  <c r="CK44" i="28"/>
  <c r="CS44" i="28"/>
  <c r="CH44" i="28"/>
  <c r="CA44" i="28"/>
  <c r="CQ44" i="28"/>
  <c r="CF44" i="28"/>
  <c r="BY44" i="28"/>
  <c r="B44" i="28" s="1"/>
  <c r="CO44" i="28"/>
  <c r="BZ44" i="28"/>
  <c r="CP44" i="28"/>
  <c r="CI44" i="28"/>
  <c r="CG44" i="28"/>
  <c r="CN44" i="28"/>
  <c r="BX44" i="28"/>
  <c r="A44" i="28" s="1"/>
  <c r="CD52" i="28"/>
  <c r="CL52" i="28"/>
  <c r="CT52" i="28"/>
  <c r="CE52" i="28"/>
  <c r="CM52" i="28"/>
  <c r="CU52" i="28"/>
  <c r="X52" i="28" s="1"/>
  <c r="CB52" i="28"/>
  <c r="CJ52" i="28"/>
  <c r="CR52" i="28"/>
  <c r="CC52" i="28"/>
  <c r="CK52" i="28"/>
  <c r="CS52" i="28"/>
  <c r="CH52" i="28"/>
  <c r="CA52" i="28"/>
  <c r="CQ52" i="28"/>
  <c r="CF52" i="28"/>
  <c r="BY52" i="28"/>
  <c r="B52" i="28" s="1"/>
  <c r="CO52" i="28"/>
  <c r="BZ52" i="28"/>
  <c r="CP52" i="28"/>
  <c r="CI52" i="28"/>
  <c r="BX52" i="28"/>
  <c r="A52" i="28" s="1"/>
  <c r="CG52" i="28"/>
  <c r="CN52" i="28"/>
  <c r="CD11" i="28"/>
  <c r="CL11" i="28"/>
  <c r="CT11" i="28"/>
  <c r="CE11" i="28"/>
  <c r="CM11" i="28"/>
  <c r="CU11" i="28"/>
  <c r="X11" i="28" s="1"/>
  <c r="CB11" i="28"/>
  <c r="CJ11" i="28"/>
  <c r="CR11" i="28"/>
  <c r="CC11" i="28"/>
  <c r="CK11" i="28"/>
  <c r="CS11" i="28"/>
  <c r="CH11" i="28"/>
  <c r="CA11" i="28"/>
  <c r="CQ11" i="28"/>
  <c r="CI11" i="28"/>
  <c r="CF11" i="28"/>
  <c r="BY11" i="28"/>
  <c r="B11" i="28" s="1"/>
  <c r="CO11" i="28"/>
  <c r="BZ11" i="28"/>
  <c r="CP11" i="28"/>
  <c r="CG11" i="28"/>
  <c r="CN11" i="28"/>
  <c r="BX11" i="28"/>
  <c r="A11" i="28" s="1"/>
  <c r="CD19" i="28"/>
  <c r="CL19" i="28"/>
  <c r="CT19" i="28"/>
  <c r="CE19" i="28"/>
  <c r="CM19" i="28"/>
  <c r="CU19" i="28"/>
  <c r="X19" i="28" s="1"/>
  <c r="CB19" i="28"/>
  <c r="CJ19" i="28"/>
  <c r="CR19" i="28"/>
  <c r="CC19" i="28"/>
  <c r="CK19" i="28"/>
  <c r="CS19" i="28"/>
  <c r="CH19" i="28"/>
  <c r="CA19" i="28"/>
  <c r="CQ19" i="28"/>
  <c r="CF19" i="28"/>
  <c r="BY19" i="28"/>
  <c r="B19" i="28" s="1"/>
  <c r="CO19" i="28"/>
  <c r="BZ19" i="28"/>
  <c r="CP19" i="28"/>
  <c r="CI19" i="28"/>
  <c r="CG19" i="28"/>
  <c r="CN19" i="28"/>
  <c r="BX19" i="28"/>
  <c r="A19" i="28" s="1"/>
  <c r="CB28" i="28"/>
  <c r="CJ28" i="28"/>
  <c r="CR28" i="28"/>
  <c r="CE28" i="28"/>
  <c r="CM28" i="28"/>
  <c r="CU28" i="28"/>
  <c r="X28" i="28" s="1"/>
  <c r="BX28" i="28"/>
  <c r="A28" i="28" s="1"/>
  <c r="CH28" i="28"/>
  <c r="CP28" i="28"/>
  <c r="CC28" i="28"/>
  <c r="CK28" i="28"/>
  <c r="CS28" i="28"/>
  <c r="CF28" i="28"/>
  <c r="BZ28" i="28"/>
  <c r="CQ28" i="28"/>
  <c r="CD28" i="28"/>
  <c r="CT28" i="28"/>
  <c r="CO28" i="28"/>
  <c r="CA28" i="28"/>
  <c r="CN28" i="28"/>
  <c r="CI28" i="28"/>
  <c r="BY28" i="28"/>
  <c r="B28" i="28" s="1"/>
  <c r="CG28" i="28"/>
  <c r="CL28" i="28"/>
  <c r="CD37" i="28"/>
  <c r="CL37" i="28"/>
  <c r="CT37" i="28"/>
  <c r="CE37" i="28"/>
  <c r="CM37" i="28"/>
  <c r="CU37" i="28"/>
  <c r="X37" i="28" s="1"/>
  <c r="CB37" i="28"/>
  <c r="CJ37" i="28"/>
  <c r="CR37" i="28"/>
  <c r="CC37" i="28"/>
  <c r="CK37" i="28"/>
  <c r="CS37" i="28"/>
  <c r="CH37" i="28"/>
  <c r="CA37" i="28"/>
  <c r="CQ37" i="28"/>
  <c r="CF37" i="28"/>
  <c r="BY37" i="28"/>
  <c r="B37" i="28" s="1"/>
  <c r="CO37" i="28"/>
  <c r="BZ37" i="28"/>
  <c r="CP37" i="28"/>
  <c r="CI37" i="28"/>
  <c r="BX37" i="28"/>
  <c r="A37" i="28" s="1"/>
  <c r="CG37" i="28"/>
  <c r="CN37" i="28"/>
  <c r="CD41" i="28"/>
  <c r="CL41" i="28"/>
  <c r="CT41" i="28"/>
  <c r="CE41" i="28"/>
  <c r="CM41" i="28"/>
  <c r="CU41" i="28"/>
  <c r="X41" i="28" s="1"/>
  <c r="CB41" i="28"/>
  <c r="CJ41" i="28"/>
  <c r="CR41" i="28"/>
  <c r="CC41" i="28"/>
  <c r="CK41" i="28"/>
  <c r="CS41" i="28"/>
  <c r="CH41" i="28"/>
  <c r="CA41" i="28"/>
  <c r="CQ41" i="28"/>
  <c r="CF41" i="28"/>
  <c r="BY41" i="28"/>
  <c r="B41" i="28" s="1"/>
  <c r="CO41" i="28"/>
  <c r="BZ41" i="28"/>
  <c r="CP41" i="28"/>
  <c r="CI41" i="28"/>
  <c r="BX41" i="28"/>
  <c r="A41" i="28" s="1"/>
  <c r="CG41" i="28"/>
  <c r="CN41" i="28"/>
  <c r="CB49" i="28"/>
  <c r="CJ49" i="28"/>
  <c r="CR49" i="28"/>
  <c r="CC49" i="28"/>
  <c r="CK49" i="28"/>
  <c r="CS49" i="28"/>
  <c r="BZ49" i="28"/>
  <c r="CH49" i="28"/>
  <c r="CP49" i="28"/>
  <c r="CA49" i="28"/>
  <c r="CI49" i="28"/>
  <c r="CQ49" i="28"/>
  <c r="CL49" i="28"/>
  <c r="CE49" i="28"/>
  <c r="CU49" i="28"/>
  <c r="X49" i="28" s="1"/>
  <c r="CN49" i="28"/>
  <c r="CG49" i="28"/>
  <c r="CF49" i="28"/>
  <c r="BY49" i="28"/>
  <c r="B49" i="28" s="1"/>
  <c r="CO49" i="28"/>
  <c r="CD49" i="28"/>
  <c r="CT49" i="28"/>
  <c r="CM49" i="28"/>
  <c r="BX49" i="28"/>
  <c r="A49" i="28" s="1"/>
  <c r="CB13" i="28"/>
  <c r="CJ13" i="28"/>
  <c r="CR13" i="28"/>
  <c r="CC13" i="28"/>
  <c r="CK13" i="28"/>
  <c r="CS13" i="28"/>
  <c r="BZ13" i="28"/>
  <c r="CH13" i="28"/>
  <c r="CP13" i="28"/>
  <c r="CA13" i="28"/>
  <c r="CI13" i="28"/>
  <c r="CQ13" i="28"/>
  <c r="BX13" i="28"/>
  <c r="A13" i="28" s="1"/>
  <c r="CF13" i="28"/>
  <c r="CN13" i="28"/>
  <c r="BY13" i="28"/>
  <c r="B13" i="28" s="1"/>
  <c r="CG13" i="28"/>
  <c r="CO13" i="28"/>
  <c r="CD13" i="28"/>
  <c r="CM13" i="28"/>
  <c r="CE13" i="28"/>
  <c r="CT13" i="28"/>
  <c r="CL13" i="28"/>
  <c r="CU13" i="28"/>
  <c r="X13" i="28" s="1"/>
  <c r="CB17" i="28"/>
  <c r="CJ17" i="28"/>
  <c r="CR17" i="28"/>
  <c r="CC17" i="28"/>
  <c r="CK17" i="28"/>
  <c r="CS17" i="28"/>
  <c r="BZ17" i="28"/>
  <c r="CH17" i="28"/>
  <c r="CP17" i="28"/>
  <c r="CA17" i="28"/>
  <c r="CI17" i="28"/>
  <c r="CQ17" i="28"/>
  <c r="CL17" i="28"/>
  <c r="CE17" i="28"/>
  <c r="CU17" i="28"/>
  <c r="X17" i="28" s="1"/>
  <c r="CN17" i="28"/>
  <c r="CG17" i="28"/>
  <c r="CF17" i="28"/>
  <c r="BY17" i="28"/>
  <c r="B17" i="28" s="1"/>
  <c r="CO17" i="28"/>
  <c r="CD17" i="28"/>
  <c r="CT17" i="28"/>
  <c r="CM17" i="28"/>
  <c r="BX17" i="28"/>
  <c r="A17" i="28" s="1"/>
  <c r="CD21" i="28"/>
  <c r="CL21" i="28"/>
  <c r="CT21" i="28"/>
  <c r="CE21" i="28"/>
  <c r="CM21" i="28"/>
  <c r="CU21" i="28"/>
  <c r="X21" i="28" s="1"/>
  <c r="CB21" i="28"/>
  <c r="CJ21" i="28"/>
  <c r="CR21" i="28"/>
  <c r="CC21" i="28"/>
  <c r="CK21" i="28"/>
  <c r="CS21" i="28"/>
  <c r="CH21" i="28"/>
  <c r="CA21" i="28"/>
  <c r="CQ21" i="28"/>
  <c r="CF21" i="28"/>
  <c r="BY21" i="28"/>
  <c r="B21" i="28" s="1"/>
  <c r="CO21" i="28"/>
  <c r="BZ21" i="28"/>
  <c r="CP21" i="28"/>
  <c r="CI21" i="28"/>
  <c r="CG21" i="28"/>
  <c r="CN21" i="28"/>
  <c r="BX21" i="28"/>
  <c r="A21" i="28" s="1"/>
  <c r="CD23" i="28"/>
  <c r="CL23" i="28"/>
  <c r="CT23" i="28"/>
  <c r="CE23" i="28"/>
  <c r="CM23" i="28"/>
  <c r="CU23" i="28"/>
  <c r="X23" i="28" s="1"/>
  <c r="CB23" i="28"/>
  <c r="CJ23" i="28"/>
  <c r="CR23" i="28"/>
  <c r="CC23" i="28"/>
  <c r="CK23" i="28"/>
  <c r="CS23" i="28"/>
  <c r="CH23" i="28"/>
  <c r="CA23" i="28"/>
  <c r="CQ23" i="28"/>
  <c r="CF23" i="28"/>
  <c r="BY23" i="28"/>
  <c r="B23" i="28" s="1"/>
  <c r="CO23" i="28"/>
  <c r="BZ23" i="28"/>
  <c r="CP23" i="28"/>
  <c r="CI23" i="28"/>
  <c r="CG23" i="28"/>
  <c r="CN23" i="28"/>
  <c r="BX23" i="28"/>
  <c r="A23" i="28" s="1"/>
  <c r="CB29" i="28"/>
  <c r="CJ29" i="28"/>
  <c r="CR29" i="28"/>
  <c r="CC29" i="28"/>
  <c r="CK29" i="28"/>
  <c r="CS29" i="28"/>
  <c r="BX29" i="28"/>
  <c r="A29" i="28" s="1"/>
  <c r="CO29" i="28"/>
  <c r="BZ29" i="28"/>
  <c r="CH29" i="28"/>
  <c r="CP29" i="28"/>
  <c r="CA29" i="28"/>
  <c r="CI29" i="28"/>
  <c r="CQ29" i="28"/>
  <c r="CF29" i="28"/>
  <c r="CN29" i="28"/>
  <c r="BY29" i="28"/>
  <c r="B29" i="28" s="1"/>
  <c r="CG29" i="28"/>
  <c r="CT29" i="28"/>
  <c r="CL29" i="28"/>
  <c r="CU29" i="28"/>
  <c r="X29" i="28" s="1"/>
  <c r="CD29" i="28"/>
  <c r="CM29" i="28"/>
  <c r="CE29" i="28"/>
  <c r="CD34" i="28"/>
  <c r="CL34" i="28"/>
  <c r="CT34" i="28"/>
  <c r="CE34" i="28"/>
  <c r="CM34" i="28"/>
  <c r="CU34" i="28"/>
  <c r="X34" i="28" s="1"/>
  <c r="CB34" i="28"/>
  <c r="CJ34" i="28"/>
  <c r="CR34" i="28"/>
  <c r="CC34" i="28"/>
  <c r="CK34" i="28"/>
  <c r="CS34" i="28"/>
  <c r="CH34" i="28"/>
  <c r="CA34" i="28"/>
  <c r="CQ34" i="28"/>
  <c r="CF34" i="28"/>
  <c r="BY34" i="28"/>
  <c r="B34" i="28" s="1"/>
  <c r="CO34" i="28"/>
  <c r="BZ34" i="28"/>
  <c r="CP34" i="28"/>
  <c r="CI34" i="28"/>
  <c r="BX34" i="28"/>
  <c r="A34" i="28" s="1"/>
  <c r="CG34" i="28"/>
  <c r="CN34" i="28"/>
  <c r="CD35" i="28"/>
  <c r="CL35" i="28"/>
  <c r="CT35" i="28"/>
  <c r="CE35" i="28"/>
  <c r="CM35" i="28"/>
  <c r="CU35" i="28"/>
  <c r="X35" i="28" s="1"/>
  <c r="CB35" i="28"/>
  <c r="CJ35" i="28"/>
  <c r="CR35" i="28"/>
  <c r="CC35" i="28"/>
  <c r="CK35" i="28"/>
  <c r="CS35" i="28"/>
  <c r="CH35" i="28"/>
  <c r="CA35" i="28"/>
  <c r="CQ35" i="28"/>
  <c r="CF35" i="28"/>
  <c r="BY35" i="28"/>
  <c r="B35" i="28" s="1"/>
  <c r="CO35" i="28"/>
  <c r="BZ35" i="28"/>
  <c r="CP35" i="28"/>
  <c r="CI35" i="28"/>
  <c r="BX35" i="28"/>
  <c r="A35" i="28" s="1"/>
  <c r="CG35" i="28"/>
  <c r="CN35" i="28"/>
  <c r="CB42" i="28"/>
  <c r="CJ42" i="28"/>
  <c r="CR42" i="28"/>
  <c r="CC42" i="28"/>
  <c r="CK42" i="28"/>
  <c r="CS42" i="28"/>
  <c r="BZ42" i="28"/>
  <c r="CH42" i="28"/>
  <c r="CP42" i="28"/>
  <c r="CA42" i="28"/>
  <c r="CI42" i="28"/>
  <c r="CQ42" i="28"/>
  <c r="BX42" i="28"/>
  <c r="A42" i="28" s="1"/>
  <c r="CL42" i="28"/>
  <c r="CE42" i="28"/>
  <c r="CU42" i="28"/>
  <c r="X42" i="28" s="1"/>
  <c r="CF42" i="28"/>
  <c r="BY42" i="28"/>
  <c r="B42" i="28" s="1"/>
  <c r="CO42" i="28"/>
  <c r="CD42" i="28"/>
  <c r="CT42" i="28"/>
  <c r="CM42" i="28"/>
  <c r="CN42" i="28"/>
  <c r="CG42" i="28"/>
  <c r="CB45" i="28"/>
  <c r="CJ45" i="28"/>
  <c r="CR45" i="28"/>
  <c r="CC45" i="28"/>
  <c r="CK45" i="28"/>
  <c r="CS45" i="28"/>
  <c r="CN45" i="28"/>
  <c r="CG45" i="28"/>
  <c r="BZ45" i="28"/>
  <c r="CH45" i="28"/>
  <c r="CP45" i="28"/>
  <c r="CA45" i="28"/>
  <c r="CI45" i="28"/>
  <c r="CQ45" i="28"/>
  <c r="BX45" i="28"/>
  <c r="A45" i="28" s="1"/>
  <c r="CF45" i="28"/>
  <c r="BY45" i="28"/>
  <c r="B45" i="28" s="1"/>
  <c r="CO45" i="28"/>
  <c r="CD45" i="28"/>
  <c r="CM45" i="28"/>
  <c r="CE45" i="28"/>
  <c r="CT45" i="28"/>
  <c r="CL45" i="28"/>
  <c r="CU45" i="28"/>
  <c r="X45" i="28" s="1"/>
  <c r="CD50" i="28"/>
  <c r="CL50" i="28"/>
  <c r="CT50" i="28"/>
  <c r="CE50" i="28"/>
  <c r="CM50" i="28"/>
  <c r="CU50" i="28"/>
  <c r="X50" i="28" s="1"/>
  <c r="CB50" i="28"/>
  <c r="CJ50" i="28"/>
  <c r="CR50" i="28"/>
  <c r="CC50" i="28"/>
  <c r="CK50" i="28"/>
  <c r="CS50" i="28"/>
  <c r="CH50" i="28"/>
  <c r="CA50" i="28"/>
  <c r="CQ50" i="28"/>
  <c r="CF50" i="28"/>
  <c r="BY50" i="28"/>
  <c r="B50" i="28" s="1"/>
  <c r="CO50" i="28"/>
  <c r="BZ50" i="28"/>
  <c r="CP50" i="28"/>
  <c r="CI50" i="28"/>
  <c r="CG50" i="28"/>
  <c r="CN50" i="28"/>
  <c r="BX50" i="28"/>
  <c r="A50" i="28" s="1"/>
  <c r="CD53" i="28"/>
  <c r="CL53" i="28"/>
  <c r="CT53" i="28"/>
  <c r="CE53" i="28"/>
  <c r="CM53" i="28"/>
  <c r="CU53" i="28"/>
  <c r="X53" i="28" s="1"/>
  <c r="CB53" i="28"/>
  <c r="CJ53" i="28"/>
  <c r="CR53" i="28"/>
  <c r="CC53" i="28"/>
  <c r="CK53" i="28"/>
  <c r="CS53" i="28"/>
  <c r="CH53" i="28"/>
  <c r="CA53" i="28"/>
  <c r="CQ53" i="28"/>
  <c r="CF53" i="28"/>
  <c r="BY53" i="28"/>
  <c r="B53" i="28" s="1"/>
  <c r="CO53" i="28"/>
  <c r="BZ53" i="28"/>
  <c r="CP53" i="28"/>
  <c r="CI53" i="28"/>
  <c r="CN53" i="28"/>
  <c r="BX53" i="28"/>
  <c r="A53" i="28" s="1"/>
  <c r="CG53" i="28"/>
  <c r="CB58" i="28"/>
  <c r="CJ58" i="28"/>
  <c r="CR58" i="28"/>
  <c r="CC58" i="28"/>
  <c r="CK58" i="28"/>
  <c r="CS58" i="28"/>
  <c r="CF58" i="28"/>
  <c r="BY58" i="28"/>
  <c r="B58" i="28" s="1"/>
  <c r="CO58" i="28"/>
  <c r="BZ58" i="28"/>
  <c r="CH58" i="28"/>
  <c r="CP58" i="28"/>
  <c r="CA58" i="28"/>
  <c r="CI58" i="28"/>
  <c r="CQ58" i="28"/>
  <c r="BX58" i="28"/>
  <c r="A58" i="28" s="1"/>
  <c r="CN58" i="28"/>
  <c r="CG58" i="28"/>
  <c r="CD58" i="28"/>
  <c r="CM58" i="28"/>
  <c r="CE58" i="28"/>
  <c r="CT58" i="28"/>
  <c r="CL58" i="28"/>
  <c r="CU58" i="28"/>
  <c r="X58" i="28" s="1"/>
  <c r="CD64" i="28"/>
  <c r="CL64" i="28"/>
  <c r="CT64" i="28"/>
  <c r="CE64" i="28"/>
  <c r="CM64" i="28"/>
  <c r="CU64" i="28"/>
  <c r="X64" i="28" s="1"/>
  <c r="CB64" i="28"/>
  <c r="CJ64" i="28"/>
  <c r="CR64" i="28"/>
  <c r="CC64" i="28"/>
  <c r="CK64" i="28"/>
  <c r="CS64" i="28"/>
  <c r="CH64" i="28"/>
  <c r="CA64" i="28"/>
  <c r="CQ64" i="28"/>
  <c r="CF64" i="28"/>
  <c r="BY64" i="28"/>
  <c r="B64" i="28" s="1"/>
  <c r="CO64" i="28"/>
  <c r="BZ64" i="28"/>
  <c r="CP64" i="28"/>
  <c r="CI64" i="28"/>
  <c r="CG64" i="28"/>
  <c r="CN64" i="28"/>
  <c r="BX64" i="28"/>
  <c r="A64" i="28" s="1"/>
  <c r="CD65" i="28"/>
  <c r="CL65" i="28"/>
  <c r="CT65" i="28"/>
  <c r="CE65" i="28"/>
  <c r="CM65" i="28"/>
  <c r="CU65" i="28"/>
  <c r="X65" i="28" s="1"/>
  <c r="CB65" i="28"/>
  <c r="CJ65" i="28"/>
  <c r="CR65" i="28"/>
  <c r="CC65" i="28"/>
  <c r="CK65" i="28"/>
  <c r="CS65" i="28"/>
  <c r="CH65" i="28"/>
  <c r="CA65" i="28"/>
  <c r="CQ65" i="28"/>
  <c r="CF65" i="28"/>
  <c r="BY65" i="28"/>
  <c r="B65" i="28" s="1"/>
  <c r="CO65" i="28"/>
  <c r="BZ65" i="28"/>
  <c r="CP65" i="28"/>
  <c r="CI65" i="28"/>
  <c r="CG65" i="28"/>
  <c r="CN65" i="28"/>
  <c r="BX65" i="28"/>
  <c r="A65" i="28" s="1"/>
  <c r="W10" i="28"/>
  <c r="BS10" i="1" s="1"/>
  <c r="CV10" i="28"/>
  <c r="Y10" i="28" s="1"/>
  <c r="CV65" i="28" l="1"/>
  <c r="Y65" i="28" s="1"/>
  <c r="W65" i="28"/>
  <c r="BS65" i="1" s="1"/>
  <c r="BT65" i="1" s="1"/>
  <c r="W64" i="28"/>
  <c r="BS64" i="1" s="1"/>
  <c r="BT64" i="1" s="1"/>
  <c r="CV64" i="28"/>
  <c r="Y64" i="28" s="1"/>
  <c r="CV50" i="28"/>
  <c r="Y50" i="28" s="1"/>
  <c r="W50" i="28"/>
  <c r="BS50" i="1" s="1"/>
  <c r="BT50" i="1" s="1"/>
  <c r="CV35" i="28"/>
  <c r="Y35" i="28" s="1"/>
  <c r="W35" i="28"/>
  <c r="BS35" i="1" s="1"/>
  <c r="BT35" i="1" s="1"/>
  <c r="CV34" i="28"/>
  <c r="Y34" i="28" s="1"/>
  <c r="W34" i="28"/>
  <c r="BS34" i="1" s="1"/>
  <c r="BT34" i="1" s="1"/>
  <c r="CV29" i="28"/>
  <c r="Y29" i="28" s="1"/>
  <c r="W29" i="28"/>
  <c r="BS29" i="1" s="1"/>
  <c r="CV23" i="28"/>
  <c r="Y23" i="28" s="1"/>
  <c r="W23" i="28"/>
  <c r="BS23" i="1" s="1"/>
  <c r="BT23" i="1" s="1"/>
  <c r="CV41" i="28"/>
  <c r="Y41" i="28" s="1"/>
  <c r="W41" i="28"/>
  <c r="BS41" i="1" s="1"/>
  <c r="BT41" i="1" s="1"/>
  <c r="W11" i="28"/>
  <c r="BS11" i="1" s="1"/>
  <c r="CV11" i="28"/>
  <c r="Y11" i="28" s="1"/>
  <c r="CV22" i="28"/>
  <c r="Y22" i="28" s="1"/>
  <c r="W22" i="28"/>
  <c r="BS22" i="1" s="1"/>
  <c r="BT22" i="1" s="1"/>
  <c r="CV24" i="28"/>
  <c r="Y24" i="28" s="1"/>
  <c r="W24" i="28"/>
  <c r="BS24" i="1" s="1"/>
  <c r="BT24" i="1" s="1"/>
  <c r="CV40" i="28"/>
  <c r="Y40" i="28" s="1"/>
  <c r="W40" i="28"/>
  <c r="BS40" i="1" s="1"/>
  <c r="BT40" i="1" s="1"/>
  <c r="CV33" i="28"/>
  <c r="Y33" i="28" s="1"/>
  <c r="W33" i="28"/>
  <c r="BS33" i="1" s="1"/>
  <c r="BT33" i="1" s="1"/>
  <c r="W25" i="28"/>
  <c r="BS25" i="1" s="1"/>
  <c r="BT25" i="1" s="1"/>
  <c r="CV25" i="28"/>
  <c r="Y25" i="28" s="1"/>
  <c r="W47" i="28"/>
  <c r="BS47" i="1" s="1"/>
  <c r="BT47" i="1" s="1"/>
  <c r="CV47" i="28"/>
  <c r="Y47" i="28" s="1"/>
  <c r="W27" i="28"/>
  <c r="BS27" i="1" s="1"/>
  <c r="BT27" i="1" s="1"/>
  <c r="CV27" i="28"/>
  <c r="Y27" i="28" s="1"/>
  <c r="CV42" i="28"/>
  <c r="Y42" i="28" s="1"/>
  <c r="W42" i="28"/>
  <c r="BS42" i="1" s="1"/>
  <c r="BT42" i="1" s="1"/>
  <c r="CV28" i="28"/>
  <c r="Y28" i="28" s="1"/>
  <c r="W28" i="28"/>
  <c r="BS28" i="1" s="1"/>
  <c r="BT28" i="1" s="1"/>
  <c r="BT29" i="1" s="1"/>
  <c r="CV60" i="28"/>
  <c r="Y60" i="28" s="1"/>
  <c r="W60" i="28"/>
  <c r="BS60" i="1" s="1"/>
  <c r="BT60" i="1" s="1"/>
  <c r="W57" i="28"/>
  <c r="BS57" i="1" s="1"/>
  <c r="BT57" i="1" s="1"/>
  <c r="CV57" i="28"/>
  <c r="Y57" i="28" s="1"/>
  <c r="W59" i="28"/>
  <c r="BS59" i="1" s="1"/>
  <c r="BT59" i="1" s="1"/>
  <c r="CV59" i="28"/>
  <c r="Y59" i="28" s="1"/>
  <c r="CV55" i="28"/>
  <c r="Y55" i="28" s="1"/>
  <c r="W55" i="28"/>
  <c r="BS55" i="1" s="1"/>
  <c r="BT55" i="1" s="1"/>
  <c r="CV51" i="28"/>
  <c r="Y51" i="28" s="1"/>
  <c r="W51" i="28"/>
  <c r="BS51" i="1" s="1"/>
  <c r="BT51" i="1" s="1"/>
  <c r="CV48" i="28"/>
  <c r="Y48" i="28" s="1"/>
  <c r="W48" i="28"/>
  <c r="BS48" i="1" s="1"/>
  <c r="BT48" i="1" s="1"/>
  <c r="CV43" i="28"/>
  <c r="Y43" i="28" s="1"/>
  <c r="W43" i="28"/>
  <c r="BS43" i="1" s="1"/>
  <c r="BT43" i="1" s="1"/>
  <c r="W38" i="28"/>
  <c r="BS38" i="1" s="1"/>
  <c r="BT38" i="1" s="1"/>
  <c r="CV38" i="28"/>
  <c r="Y38" i="28" s="1"/>
  <c r="W32" i="28"/>
  <c r="BS32" i="1" s="1"/>
  <c r="BT32" i="1" s="1"/>
  <c r="CV32" i="28"/>
  <c r="Y32" i="28" s="1"/>
  <c r="CV26" i="28"/>
  <c r="Y26" i="28" s="1"/>
  <c r="W26" i="28"/>
  <c r="BS26" i="1" s="1"/>
  <c r="BT26" i="1" s="1"/>
  <c r="W18" i="28"/>
  <c r="BS18" i="1" s="1"/>
  <c r="CV18" i="28"/>
  <c r="Y18" i="28" s="1"/>
  <c r="W14" i="28"/>
  <c r="BS14" i="1" s="1"/>
  <c r="CV14" i="28"/>
  <c r="Y14" i="28" s="1"/>
  <c r="CV62" i="28"/>
  <c r="Y62" i="28" s="1"/>
  <c r="W62" i="28"/>
  <c r="BS62" i="1" s="1"/>
  <c r="BT62" i="1" s="1"/>
  <c r="CV61" i="28"/>
  <c r="Y61" i="28" s="1"/>
  <c r="W61" i="28"/>
  <c r="BS61" i="1" s="1"/>
  <c r="BT61" i="1" s="1"/>
  <c r="CV54" i="28"/>
  <c r="Y54" i="28" s="1"/>
  <c r="W54" i="28"/>
  <c r="BS54" i="1" s="1"/>
  <c r="BT54" i="1" s="1"/>
  <c r="CV46" i="28"/>
  <c r="Y46" i="28" s="1"/>
  <c r="W46" i="28"/>
  <c r="BS46" i="1" s="1"/>
  <c r="BT46" i="1" s="1"/>
  <c r="CV39" i="28"/>
  <c r="Y39" i="28" s="1"/>
  <c r="W39" i="28"/>
  <c r="BS39" i="1" s="1"/>
  <c r="BT39" i="1" s="1"/>
  <c r="W30" i="28"/>
  <c r="BS30" i="1" s="1"/>
  <c r="BT30" i="1" s="1"/>
  <c r="CV30" i="28"/>
  <c r="Y30" i="28" s="1"/>
  <c r="CV66" i="28"/>
  <c r="Y66" i="28" s="1"/>
  <c r="W66" i="28"/>
  <c r="BS66" i="1" s="1"/>
  <c r="BT66" i="1" s="1"/>
  <c r="CV36" i="28"/>
  <c r="Y36" i="28" s="1"/>
  <c r="W36" i="28"/>
  <c r="BS36" i="1" s="1"/>
  <c r="BT36" i="1" s="1"/>
  <c r="W20" i="28"/>
  <c r="BS20" i="1" s="1"/>
  <c r="CV20" i="28"/>
  <c r="Y20" i="28" s="1"/>
  <c r="W12" i="28"/>
  <c r="BS12" i="1" s="1"/>
  <c r="CV12" i="28"/>
  <c r="Y12" i="28" s="1"/>
  <c r="BT8" i="1"/>
  <c r="BT9" i="1" s="1"/>
  <c r="BT10" i="1" s="1"/>
  <c r="BT11" i="1" s="1"/>
  <c r="BT12" i="1" s="1"/>
  <c r="W53" i="28"/>
  <c r="BS53" i="1" s="1"/>
  <c r="BT53" i="1" s="1"/>
  <c r="CV53" i="28"/>
  <c r="Y53" i="28" s="1"/>
  <c r="CV21" i="28"/>
  <c r="Y21" i="28" s="1"/>
  <c r="W21" i="28"/>
  <c r="BS21" i="1" s="1"/>
  <c r="BT21" i="1" s="1"/>
  <c r="CV37" i="28"/>
  <c r="Y37" i="28" s="1"/>
  <c r="W37" i="28"/>
  <c r="BS37" i="1" s="1"/>
  <c r="BT37" i="1" s="1"/>
  <c r="W19" i="28"/>
  <c r="BS19" i="1" s="1"/>
  <c r="CV19" i="28"/>
  <c r="Y19" i="28" s="1"/>
  <c r="CV52" i="28"/>
  <c r="Y52" i="28" s="1"/>
  <c r="W52" i="28"/>
  <c r="BS52" i="1" s="1"/>
  <c r="BT52" i="1" s="1"/>
  <c r="W44" i="28"/>
  <c r="BS44" i="1" s="1"/>
  <c r="BT44" i="1" s="1"/>
  <c r="CV44" i="28"/>
  <c r="Y44" i="28" s="1"/>
  <c r="W16" i="28"/>
  <c r="BS16" i="1" s="1"/>
  <c r="CV16" i="28"/>
  <c r="Y16" i="28" s="1"/>
  <c r="W15" i="28"/>
  <c r="BS15" i="1" s="1"/>
  <c r="CV15" i="28"/>
  <c r="Y15" i="28" s="1"/>
  <c r="CV56" i="28"/>
  <c r="Y56" i="28" s="1"/>
  <c r="W56" i="28"/>
  <c r="BS56" i="1" s="1"/>
  <c r="BT56" i="1" s="1"/>
  <c r="CV63" i="28"/>
  <c r="Y63" i="28" s="1"/>
  <c r="W63" i="28"/>
  <c r="BS63" i="1" s="1"/>
  <c r="BT63" i="1" s="1"/>
  <c r="CV58" i="28"/>
  <c r="Y58" i="28" s="1"/>
  <c r="W58" i="28"/>
  <c r="BS58" i="1" s="1"/>
  <c r="BT58" i="1" s="1"/>
  <c r="CV45" i="28"/>
  <c r="Y45" i="28" s="1"/>
  <c r="W45" i="28"/>
  <c r="BS45" i="1" s="1"/>
  <c r="BT45" i="1" s="1"/>
  <c r="W17" i="28"/>
  <c r="BS17" i="1" s="1"/>
  <c r="CV17" i="28"/>
  <c r="Y17" i="28" s="1"/>
  <c r="W13" i="28"/>
  <c r="BS13" i="1" s="1"/>
  <c r="CV13" i="28"/>
  <c r="Y13" i="28" s="1"/>
  <c r="CV49" i="28"/>
  <c r="Y49" i="28" s="1"/>
  <c r="W49" i="28"/>
  <c r="BS49" i="1" s="1"/>
  <c r="BT49" i="1" s="1"/>
  <c r="CV31" i="28"/>
  <c r="Y31" i="28" s="1"/>
  <c r="W31" i="28"/>
  <c r="BS31" i="1" s="1"/>
  <c r="BT31" i="1" s="1"/>
  <c r="BT13" i="1" l="1"/>
  <c r="BT14" i="1" s="1"/>
  <c r="BT15" i="1" s="1"/>
  <c r="BT16" i="1" s="1"/>
  <c r="BT17" i="1" s="1"/>
  <c r="BT18" i="1" s="1"/>
  <c r="BT19" i="1" s="1"/>
  <c r="BT20" i="1" s="1"/>
</calcChain>
</file>

<file path=xl/sharedStrings.xml><?xml version="1.0" encoding="utf-8"?>
<sst xmlns="http://schemas.openxmlformats.org/spreadsheetml/2006/main" count="275" uniqueCount="96">
  <si>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</si>
  <si>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</si>
  <si>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</si>
  <si>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</si>
  <si>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</si>
  <si>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</si>
  <si>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</si>
  <si>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</si>
  <si>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</si>
  <si>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</si>
  <si>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</si>
  <si>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</si>
  <si>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</si>
  <si>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</si>
  <si>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</si>
  <si>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</si>
  <si>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</si>
  <si>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</si>
  <si>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</si>
  <si>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</si>
  <si>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</si>
  <si>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</si>
  <si>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</si>
  <si>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</si>
  <si>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</si>
  <si>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</si>
  <si>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</si>
  <si>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</si>
  <si>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</si>
  <si>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</si>
  <si>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</si>
  <si>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</si>
  <si>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</si>
  <si>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</si>
  <si>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</si>
  <si>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</si>
  <si>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</si>
  <si>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</si>
  <si>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</si>
  <si>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</si>
  <si>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</si>
  <si>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</si>
  <si>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</si>
  <si>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</si>
  <si>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</si>
  <si>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</si>
  <si>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</si>
  <si>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</si>
  <si>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</si>
  <si>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</si>
  <si>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</si>
  <si>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</si>
  <si>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/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</si>
  <si>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</si>
  <si>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</si>
  <si>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</si>
  <si>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</si>
  <si>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</si>
  <si>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</si>
  <si>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</si>
  <si>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</si>
  <si>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</si>
  <si>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</si>
  <si>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</si>
  <si>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</si>
  <si>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</si>
  <si>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</si>
  <si>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</si>
  <si>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</si>
  <si>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</si>
  <si>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</si>
  <si>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</si>
  <si>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</si>
  <si>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</si>
  <si>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</si>
  <si>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</si>
  <si>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</si>
  <si>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</si>
  <si>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výsledky</t>
  </si>
  <si>
    <t>1. mís.</t>
  </si>
  <si>
    <t>2. mís.</t>
  </si>
  <si>
    <t>3. mís.</t>
  </si>
  <si>
    <t>4. mís.</t>
  </si>
  <si>
    <t>5. mís.</t>
  </si>
  <si>
    <t>6. mís.</t>
  </si>
  <si>
    <t>7. mís.</t>
  </si>
  <si>
    <t>8. mís.</t>
  </si>
  <si>
    <t>9. mís.</t>
  </si>
  <si>
    <t>10. mís.</t>
  </si>
  <si>
    <t>maska</t>
  </si>
  <si>
    <t>velikost</t>
  </si>
  <si>
    <t>small</t>
  </si>
  <si>
    <t>big</t>
  </si>
  <si>
    <t>pro výběr</t>
  </si>
  <si>
    <t>řádek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</si>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</sst>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0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3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B3" t="str">
            <v>MČR</v>
          </cell>
          <cell r="D3" t="str">
            <v>Praha</v>
          </cell>
          <cell r="G3" t="str">
            <v>24.12.2020</v>
          </cell>
        </row>
      </sheetData>
      <sheetData sheetId="2"/>
      <sheetData sheetId="3">
        <row r="6">
          <cell r="A6"/>
          <cell r="B6" t="str">
            <v>sen, ř.ř.</v>
          </cell>
          <cell r="C6"/>
          <cell r="E6"/>
          <cell r="F6" t="str">
            <v>ž-sen, v.s.</v>
          </cell>
          <cell r="G6"/>
          <cell r="I6"/>
          <cell r="J6" t="str">
            <v/>
          </cell>
          <cell r="K6"/>
          <cell r="N6" t="str">
            <v/>
          </cell>
          <cell r="O6"/>
          <cell r="R6" t="str">
            <v/>
          </cell>
          <cell r="S6"/>
          <cell r="V6" t="str">
            <v/>
          </cell>
          <cell r="W6"/>
          <cell r="Z6" t="str">
            <v/>
          </cell>
          <cell r="AA6"/>
          <cell r="AD6" t="str">
            <v/>
          </cell>
          <cell r="AE6"/>
          <cell r="AH6"/>
          <cell r="AI6"/>
          <cell r="AL6"/>
          <cell r="AM6"/>
          <cell r="AP6"/>
          <cell r="AQ6"/>
          <cell r="AT6"/>
          <cell r="AU6"/>
          <cell r="AX6"/>
          <cell r="AY6"/>
          <cell r="BB6"/>
          <cell r="BC6"/>
          <cell r="BF6"/>
          <cell r="BG6"/>
          <cell r="BJ6"/>
          <cell r="BK6"/>
        </row>
        <row r="7">
          <cell r="A7" t="str">
            <v>p.č.</v>
          </cell>
          <cell r="B7" t="str">
            <v>sen</v>
          </cell>
          <cell r="E7" t="str">
            <v>p.č.</v>
          </cell>
          <cell r="F7" t="str">
            <v>ž-sen</v>
          </cell>
          <cell r="I7" t="str">
            <v>p.č.</v>
          </cell>
          <cell r="J7" t="str">
            <v/>
          </cell>
          <cell r="N7" t="str">
            <v/>
          </cell>
          <cell r="R7" t="str">
            <v/>
          </cell>
          <cell r="V7" t="str">
            <v/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A8">
            <v>1</v>
          </cell>
          <cell r="B8">
            <v>55</v>
          </cell>
          <cell r="E8">
            <v>1</v>
          </cell>
          <cell r="F8">
            <v>44</v>
          </cell>
          <cell r="I8">
            <v>1</v>
          </cell>
          <cell r="J8" t="str">
            <v>xxx</v>
          </cell>
          <cell r="N8" t="str">
            <v>xxx</v>
          </cell>
          <cell r="R8" t="str">
            <v>xxx</v>
          </cell>
          <cell r="V8" t="str">
            <v>xxx</v>
          </cell>
          <cell r="Z8" t="str">
            <v>xxx</v>
          </cell>
          <cell r="AD8" t="str">
            <v>xxx</v>
          </cell>
          <cell r="AH8"/>
          <cell r="AL8"/>
          <cell r="AP8"/>
          <cell r="AT8"/>
          <cell r="AX8"/>
          <cell r="BB8"/>
          <cell r="BF8"/>
          <cell r="BJ8"/>
        </row>
        <row r="9">
          <cell r="A9">
            <v>2</v>
          </cell>
          <cell r="B9">
            <v>60</v>
          </cell>
          <cell r="E9">
            <v>2</v>
          </cell>
          <cell r="F9">
            <v>48</v>
          </cell>
          <cell r="I9">
            <v>2</v>
          </cell>
          <cell r="J9" t="str">
            <v>xxx</v>
          </cell>
          <cell r="N9" t="str">
            <v>xxx</v>
          </cell>
          <cell r="R9" t="str">
            <v>xxx</v>
          </cell>
          <cell r="V9" t="str">
            <v>xxx</v>
          </cell>
          <cell r="Z9" t="str">
            <v>xxx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A10">
            <v>3</v>
          </cell>
          <cell r="B10">
            <v>66</v>
          </cell>
          <cell r="E10">
            <v>3</v>
          </cell>
          <cell r="F10">
            <v>51</v>
          </cell>
          <cell r="I10">
            <v>3</v>
          </cell>
          <cell r="J10" t="str">
            <v>xxx</v>
          </cell>
          <cell r="N10" t="str">
            <v>xxx</v>
          </cell>
          <cell r="R10" t="str">
            <v>xxx</v>
          </cell>
          <cell r="V10" t="str">
            <v>xxx</v>
          </cell>
          <cell r="Z10" t="str">
            <v>xxx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A11">
            <v>4</v>
          </cell>
          <cell r="B11">
            <v>74</v>
          </cell>
          <cell r="E11">
            <v>4</v>
          </cell>
          <cell r="F11">
            <v>55</v>
          </cell>
          <cell r="I11">
            <v>4</v>
          </cell>
          <cell r="J11" t="str">
            <v>xxx</v>
          </cell>
          <cell r="N11" t="str">
            <v>xxx</v>
          </cell>
          <cell r="R11" t="str">
            <v>xxx</v>
          </cell>
          <cell r="V11" t="str">
            <v>xxx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A12">
            <v>5</v>
          </cell>
          <cell r="B12">
            <v>84</v>
          </cell>
          <cell r="E12">
            <v>5</v>
          </cell>
          <cell r="F12">
            <v>59</v>
          </cell>
          <cell r="I12">
            <v>5</v>
          </cell>
          <cell r="J12" t="str">
            <v>xxx</v>
          </cell>
          <cell r="N12" t="str">
            <v>xxx</v>
          </cell>
          <cell r="R12" t="str">
            <v>xxx</v>
          </cell>
          <cell r="V12" t="str">
            <v>xxx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A13">
            <v>6</v>
          </cell>
          <cell r="B13">
            <v>96</v>
          </cell>
          <cell r="E13">
            <v>6</v>
          </cell>
          <cell r="F13">
            <v>63</v>
          </cell>
          <cell r="I13">
            <v>6</v>
          </cell>
          <cell r="J13" t="str">
            <v>xxx</v>
          </cell>
          <cell r="N13" t="str">
            <v>xxx</v>
          </cell>
          <cell r="R13" t="str">
            <v>xxx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A14">
            <v>7</v>
          </cell>
          <cell r="B14">
            <v>120</v>
          </cell>
          <cell r="E14">
            <v>7</v>
          </cell>
          <cell r="F14">
            <v>67</v>
          </cell>
          <cell r="I14">
            <v>7</v>
          </cell>
          <cell r="J14" t="str">
            <v>xxx</v>
          </cell>
          <cell r="N14" t="str">
            <v>xxx</v>
          </cell>
          <cell r="R14" t="str">
            <v>xxx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A15">
            <v>8</v>
          </cell>
          <cell r="B15" t="str">
            <v>xxx</v>
          </cell>
          <cell r="E15">
            <v>8</v>
          </cell>
          <cell r="F15">
            <v>72</v>
          </cell>
          <cell r="I15">
            <v>8</v>
          </cell>
          <cell r="J15" t="str">
            <v>xxx</v>
          </cell>
          <cell r="N15" t="str">
            <v>xxx</v>
          </cell>
          <cell r="R15" t="str">
            <v>xxx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A16">
            <v>9</v>
          </cell>
          <cell r="B16" t="str">
            <v>xxx</v>
          </cell>
          <cell r="E16">
            <v>9</v>
          </cell>
          <cell r="F16">
            <v>80</v>
          </cell>
          <cell r="I16">
            <v>9</v>
          </cell>
          <cell r="J16" t="str">
            <v>xxx</v>
          </cell>
          <cell r="N16" t="str">
            <v>xxx</v>
          </cell>
          <cell r="R16" t="str">
            <v>xxx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A17">
            <v>10</v>
          </cell>
          <cell r="B17" t="str">
            <v>xxx</v>
          </cell>
          <cell r="E17">
            <v>10</v>
          </cell>
          <cell r="F17" t="str">
            <v>xxx</v>
          </cell>
          <cell r="I17">
            <v>10</v>
          </cell>
          <cell r="J17" t="str">
            <v>xxx</v>
          </cell>
          <cell r="N17" t="str">
            <v>xxx</v>
          </cell>
          <cell r="R17" t="str">
            <v>xxx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A18">
            <v>11</v>
          </cell>
          <cell r="B18" t="str">
            <v>xxx</v>
          </cell>
          <cell r="E18">
            <v>11</v>
          </cell>
          <cell r="F18" t="str">
            <v>xxx</v>
          </cell>
          <cell r="I18">
            <v>11</v>
          </cell>
          <cell r="J18" t="str">
            <v>xxx</v>
          </cell>
          <cell r="N18" t="str">
            <v>xxx</v>
          </cell>
          <cell r="R18" t="str">
            <v>xxx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A19">
            <v>12</v>
          </cell>
          <cell r="B19" t="str">
            <v>xxx</v>
          </cell>
          <cell r="E19">
            <v>12</v>
          </cell>
          <cell r="F19" t="str">
            <v>xxx</v>
          </cell>
          <cell r="I19">
            <v>12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A20">
            <v>13</v>
          </cell>
          <cell r="B20" t="str">
            <v>xxx</v>
          </cell>
          <cell r="E20">
            <v>13</v>
          </cell>
          <cell r="F20" t="str">
            <v>xxx</v>
          </cell>
          <cell r="I20">
            <v>13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A21">
            <v>14</v>
          </cell>
          <cell r="B21" t="str">
            <v>xxx</v>
          </cell>
          <cell r="E21">
            <v>14</v>
          </cell>
          <cell r="F21" t="str">
            <v>xxx</v>
          </cell>
          <cell r="I21">
            <v>14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A22">
            <v>15</v>
          </cell>
          <cell r="B22" t="str">
            <v>xxx</v>
          </cell>
          <cell r="E22">
            <v>15</v>
          </cell>
          <cell r="F22" t="str">
            <v>xxx</v>
          </cell>
          <cell r="I22">
            <v>15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A23">
            <v>16</v>
          </cell>
          <cell r="B23" t="str">
            <v>xxx</v>
          </cell>
          <cell r="E23">
            <v>16</v>
          </cell>
          <cell r="F23" t="str">
            <v>xxx</v>
          </cell>
          <cell r="I23">
            <v>16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A24">
            <v>17</v>
          </cell>
          <cell r="B24" t="str">
            <v>xxx</v>
          </cell>
          <cell r="E24">
            <v>17</v>
          </cell>
          <cell r="F24" t="str">
            <v>xxx</v>
          </cell>
          <cell r="I24">
            <v>17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A25">
            <v>18</v>
          </cell>
          <cell r="B25" t="str">
            <v>xxx</v>
          </cell>
          <cell r="E25">
            <v>18</v>
          </cell>
          <cell r="F25" t="str">
            <v>xxx</v>
          </cell>
          <cell r="I25">
            <v>18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A26">
            <v>19</v>
          </cell>
          <cell r="B26" t="str">
            <v>xxx</v>
          </cell>
          <cell r="E26">
            <v>19</v>
          </cell>
          <cell r="F26" t="str">
            <v>xxx</v>
          </cell>
          <cell r="I26">
            <v>19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  <cell r="BJ26"/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Tiskopis"/>
    </sheetNames>
    <sheetDataSet>
      <sheetData sheetId="0"/>
      <sheetData sheetId="1"/>
      <sheetData sheetId="2"/>
      <sheetData sheetId="3"/>
      <sheetData sheetId="4"/>
      <sheetData sheetId="5"/>
      <sheetData sheetId="6">
        <row r="72">
          <cell r="D72" t="str">
            <v/>
          </cell>
          <cell r="E72" t="str">
            <v/>
          </cell>
        </row>
        <row r="73">
          <cell r="D73" t="str">
            <v/>
          </cell>
          <cell r="E73" t="str">
            <v/>
          </cell>
        </row>
        <row r="74">
          <cell r="D74" t="str">
            <v/>
          </cell>
          <cell r="E74" t="str">
            <v/>
          </cell>
        </row>
        <row r="75">
          <cell r="D75" t="str">
            <v/>
          </cell>
          <cell r="E75" t="str">
            <v/>
          </cell>
        </row>
        <row r="76">
          <cell r="D76" t="str">
            <v/>
          </cell>
          <cell r="E76" t="str">
            <v/>
          </cell>
        </row>
        <row r="77">
          <cell r="D77" t="str">
            <v/>
          </cell>
          <cell r="E77" t="str">
            <v/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  <row r="133">
          <cell r="D133" t="str">
            <v/>
          </cell>
          <cell r="E133" t="str">
            <v/>
          </cell>
        </row>
        <row r="134">
          <cell r="D134" t="str">
            <v/>
          </cell>
          <cell r="E134" t="str">
            <v/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CV113"/>
  <sheetViews>
    <sheetView workbookViewId="0">
      <selection activeCell="E10" sqref="E10"/>
    </sheetView>
  </sheetViews>
  <sheetFormatPr defaultRowHeight="12.75" x14ac:dyDescent="0.2"/>
  <cols>
    <col min="1" max="1" width="37.85546875" style="11" customWidth="1"/>
    <col min="2" max="2" width="13.7109375" style="11" customWidth="1"/>
    <col min="3" max="22" width="7.28515625" style="36" customWidth="1"/>
    <col min="23" max="23" width="9.140625" style="36"/>
    <col min="24" max="24" width="0" style="36" hidden="1" customWidth="1"/>
    <col min="25" max="25" width="9.140625" style="36"/>
    <col min="26" max="28" width="9.140625" style="11"/>
    <col min="29" max="29" width="9.140625" style="36" hidden="1" customWidth="1"/>
    <col min="30" max="30" width="32" style="11" hidden="1" customWidth="1"/>
    <col min="31" max="31" width="13.7109375" style="11" hidden="1" customWidth="1"/>
    <col min="32" max="51" width="7.28515625" style="36" hidden="1" customWidth="1"/>
    <col min="52" max="53" width="9.140625" style="36" hidden="1" customWidth="1"/>
    <col min="54" max="55" width="9.140625" style="11" hidden="1" customWidth="1"/>
    <col min="56" max="65" width="4.7109375" style="11" hidden="1" customWidth="1"/>
    <col min="66" max="66" width="9.140625" style="11" hidden="1" customWidth="1"/>
    <col min="67" max="67" width="23.140625" style="36" hidden="1" customWidth="1"/>
    <col min="68" max="68" width="10.42578125" style="36" hidden="1" customWidth="1"/>
    <col min="69" max="69" width="14.28515625" style="36" hidden="1" customWidth="1"/>
    <col min="70" max="70" width="13.42578125" style="36" hidden="1" customWidth="1"/>
    <col min="71" max="71" width="10.42578125" style="36" hidden="1" customWidth="1"/>
    <col min="72" max="73" width="9.140625" style="36" hidden="1" customWidth="1"/>
    <col min="74" max="74" width="9.140625" style="11" hidden="1" customWidth="1"/>
    <col min="75" max="75" width="9.140625" style="36" hidden="1" customWidth="1"/>
    <col min="76" max="76" width="32" style="11" hidden="1" customWidth="1"/>
    <col min="77" max="77" width="13.7109375" style="11" hidden="1" customWidth="1"/>
    <col min="78" max="97" width="7.28515625" style="36" hidden="1" customWidth="1"/>
    <col min="98" max="100" width="9.140625" style="36" hidden="1" customWidth="1"/>
    <col min="101" max="16384" width="9.140625" style="11"/>
  </cols>
  <sheetData>
    <row r="1" spans="1:100" ht="20.25" customHeight="1" x14ac:dyDescent="0.2">
      <c r="A1" s="67" t="str">
        <f>'Výsledky soutěže'!A1:X2</f>
        <v>Soutěž družstev - MČR, Praha, 24.12.2020 - pro MČR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100" ht="13.5" customHeight="1" thickBo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100" ht="23.25" customHeight="1" thickTop="1" x14ac:dyDescent="0.2">
      <c r="A3" s="74" t="s">
        <v>32</v>
      </c>
      <c r="B3" s="76" t="s">
        <v>51</v>
      </c>
      <c r="C3" s="78" t="str">
        <f>'Výsledky soutěže'!C3:V3</f>
        <v xml:space="preserve">věkové kategorie - vše dohromady 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80"/>
      <c r="W3" s="70" t="s">
        <v>0</v>
      </c>
      <c r="X3" s="72" t="s">
        <v>47</v>
      </c>
      <c r="Y3" s="82" t="s">
        <v>77</v>
      </c>
      <c r="AD3" s="81" t="s">
        <v>32</v>
      </c>
      <c r="AE3" s="81" t="str">
        <f>CONCATENATE([1]List1!$B$5)</f>
        <v>oddíl</v>
      </c>
      <c r="AF3" s="69" t="str">
        <f>CONCATENATE('Výsledky soutěže'!C3)</f>
        <v xml:space="preserve">věkové kategorie - vše dohromady </v>
      </c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81" t="str">
        <f>CONCATENATE('Výsledky soutěže'!W3)</f>
        <v>body celkem</v>
      </c>
      <c r="BA3" s="81" t="str">
        <f>CONCATENATE('Výsledky soutěže'!X3)</f>
        <v>počet umísť. závod.</v>
      </c>
    </row>
    <row r="4" spans="1:100" ht="33.75" customHeight="1" thickBot="1" x14ac:dyDescent="0.25">
      <c r="A4" s="75"/>
      <c r="B4" s="77"/>
      <c r="C4" s="28">
        <f>'Výsledky soutěže'!C4</f>
        <v>0</v>
      </c>
      <c r="D4" s="28">
        <f>'Výsledky soutěže'!D4</f>
        <v>0</v>
      </c>
      <c r="E4" s="28">
        <f>'Výsledky soutěže'!E4</f>
        <v>0</v>
      </c>
      <c r="F4" s="28">
        <f>'Výsledky soutěže'!F4</f>
        <v>0</v>
      </c>
      <c r="G4" s="28">
        <f>'Výsledky soutěže'!G4</f>
        <v>0</v>
      </c>
      <c r="H4" s="28">
        <f>'Výsledky soutěže'!H4</f>
        <v>0</v>
      </c>
      <c r="I4" s="28">
        <f>'Výsledky soutěže'!I4</f>
        <v>0</v>
      </c>
      <c r="J4" s="28">
        <f>'Výsledky soutěže'!J4</f>
        <v>0</v>
      </c>
      <c r="K4" s="28">
        <f>'Výsledky soutěže'!K4</f>
        <v>0</v>
      </c>
      <c r="L4" s="28">
        <f>'Výsledky soutěže'!L4</f>
        <v>0</v>
      </c>
      <c r="M4" s="28">
        <f>'Výsledky soutěže'!M4</f>
        <v>0</v>
      </c>
      <c r="N4" s="28">
        <f>'Výsledky soutěže'!N4</f>
        <v>0</v>
      </c>
      <c r="O4" s="28">
        <f>'Výsledky soutěže'!O4</f>
        <v>0</v>
      </c>
      <c r="P4" s="28">
        <f>'Výsledky soutěže'!P4</f>
        <v>0</v>
      </c>
      <c r="Q4" s="28">
        <f>'Výsledky soutěže'!Q4</f>
        <v>0</v>
      </c>
      <c r="R4" s="28">
        <f>'Výsledky soutěže'!R4</f>
        <v>0</v>
      </c>
      <c r="S4" s="28">
        <f>'Výsledky soutěže'!S4</f>
        <v>0</v>
      </c>
      <c r="T4" s="28">
        <f>'Výsledky soutěže'!T4</f>
        <v>0</v>
      </c>
      <c r="U4" s="28">
        <f>'Výsledky soutěže'!U4</f>
        <v>0</v>
      </c>
      <c r="V4" s="28">
        <f>'Výsledky soutěže'!V4</f>
        <v>0</v>
      </c>
      <c r="W4" s="71"/>
      <c r="X4" s="73"/>
      <c r="Y4" s="83"/>
      <c r="AC4" s="36" t="s">
        <v>62</v>
      </c>
      <c r="AD4" s="81"/>
      <c r="AE4" s="81"/>
      <c r="AF4" s="40" t="str">
        <f>CONCATENATE('Výsledky soutěže'!C4)</f>
        <v/>
      </c>
      <c r="AG4" s="40" t="str">
        <f>CONCATENATE('Výsledky soutěže'!D4)</f>
        <v/>
      </c>
      <c r="AH4" s="40" t="str">
        <f>CONCATENATE('Výsledky soutěže'!E4)</f>
        <v/>
      </c>
      <c r="AI4" s="40" t="str">
        <f>CONCATENATE('Výsledky soutěže'!F4)</f>
        <v/>
      </c>
      <c r="AJ4" s="40" t="str">
        <f>CONCATENATE('Výsledky soutěže'!G4)</f>
        <v/>
      </c>
      <c r="AK4" s="40" t="str">
        <f>CONCATENATE('Výsledky soutěže'!H4)</f>
        <v/>
      </c>
      <c r="AL4" s="40" t="str">
        <f>CONCATENATE('Výsledky soutěže'!I4)</f>
        <v/>
      </c>
      <c r="AM4" s="40" t="str">
        <f>CONCATENATE('Výsledky soutěže'!J4)</f>
        <v/>
      </c>
      <c r="AN4" s="40" t="str">
        <f>CONCATENATE('Výsledky soutěže'!K4)</f>
        <v/>
      </c>
      <c r="AO4" s="40" t="str">
        <f>CONCATENATE('Výsledky soutěže'!L4)</f>
        <v/>
      </c>
      <c r="AP4" s="40" t="str">
        <f>CONCATENATE('Výsledky soutěže'!M4)</f>
        <v/>
      </c>
      <c r="AQ4" s="40" t="str">
        <f>CONCATENATE('Výsledky soutěže'!N4)</f>
        <v/>
      </c>
      <c r="AR4" s="40" t="str">
        <f>CONCATENATE('Výsledky soutěže'!O4)</f>
        <v/>
      </c>
      <c r="AS4" s="40" t="str">
        <f>CONCATENATE('Výsledky soutěže'!P4)</f>
        <v/>
      </c>
      <c r="AT4" s="40" t="str">
        <f>CONCATENATE('Výsledky soutěže'!Q4)</f>
        <v/>
      </c>
      <c r="AU4" s="40" t="str">
        <f>CONCATENATE('Výsledky soutěže'!R4)</f>
        <v/>
      </c>
      <c r="AV4" s="40" t="str">
        <f>CONCATENATE('Výsledky soutěže'!S4)</f>
        <v/>
      </c>
      <c r="AW4" s="40" t="str">
        <f>CONCATENATE('Výsledky soutěže'!T4)</f>
        <v/>
      </c>
      <c r="AX4" s="40" t="str">
        <f>CONCATENATE('Výsledky soutěže'!U4)</f>
        <v/>
      </c>
      <c r="AY4" s="40" t="str">
        <f>CONCATENATE('Výsledky soutěže'!V4)</f>
        <v/>
      </c>
      <c r="AZ4" s="81"/>
      <c r="BA4" s="81"/>
      <c r="BD4" s="41" t="str">
        <f>CONCATENATE('Výsledky soutěže'!AA4)</f>
        <v>1. mís.</v>
      </c>
      <c r="BE4" s="41" t="str">
        <f>CONCATENATE('Výsledky soutěže'!AB4)</f>
        <v>2. mís.</v>
      </c>
      <c r="BF4" s="41" t="str">
        <f>CONCATENATE('Výsledky soutěže'!AC4)</f>
        <v>3. mís.</v>
      </c>
      <c r="BG4" s="41" t="str">
        <f>CONCATENATE('Výsledky soutěže'!AD4)</f>
        <v>4. mís.</v>
      </c>
      <c r="BH4" s="41" t="str">
        <f>CONCATENATE('Výsledky soutěže'!AE4)</f>
        <v>5. mís.</v>
      </c>
      <c r="BI4" s="41" t="str">
        <f>CONCATENATE('Výsledky soutěže'!AF4)</f>
        <v>6. mís.</v>
      </c>
      <c r="BJ4" s="41" t="str">
        <f>CONCATENATE('Výsledky soutěže'!AG4)</f>
        <v>7. mís.</v>
      </c>
      <c r="BK4" s="41" t="str">
        <f>CONCATENATE('Výsledky soutěže'!AH4)</f>
        <v>8. mís.</v>
      </c>
      <c r="BL4" s="41" t="str">
        <f>CONCATENATE('Výsledky soutěže'!AI4)</f>
        <v>9. mís.</v>
      </c>
      <c r="BM4" s="41" t="str">
        <f>CONCATENATE('Výsledky soutěže'!AJ4)</f>
        <v>10. mís.</v>
      </c>
      <c r="BO4" s="36" t="s">
        <v>89</v>
      </c>
      <c r="BP4" s="36" t="s">
        <v>90</v>
      </c>
      <c r="BQ4" s="36" t="s">
        <v>91</v>
      </c>
      <c r="BR4" s="36" t="s">
        <v>92</v>
      </c>
      <c r="BS4" s="36" t="s">
        <v>90</v>
      </c>
      <c r="BT4" s="36" t="s">
        <v>93</v>
      </c>
      <c r="BU4" s="36" t="s">
        <v>94</v>
      </c>
      <c r="BW4" s="36" t="s">
        <v>95</v>
      </c>
      <c r="BZ4" s="36" t="str">
        <f>AF4</f>
        <v/>
      </c>
      <c r="CA4" s="36" t="str">
        <f t="shared" ref="CA4:CK4" si="0">AG4</f>
        <v/>
      </c>
      <c r="CB4" s="36" t="str">
        <f t="shared" si="0"/>
        <v/>
      </c>
      <c r="CC4" s="36" t="str">
        <f t="shared" si="0"/>
        <v/>
      </c>
      <c r="CD4" s="36" t="str">
        <f t="shared" si="0"/>
        <v/>
      </c>
      <c r="CE4" s="36" t="str">
        <f t="shared" si="0"/>
        <v/>
      </c>
      <c r="CF4" s="36" t="str">
        <f t="shared" si="0"/>
        <v/>
      </c>
      <c r="CG4" s="36" t="str">
        <f t="shared" si="0"/>
        <v/>
      </c>
      <c r="CH4" s="36" t="str">
        <f t="shared" si="0"/>
        <v/>
      </c>
      <c r="CI4" s="36" t="str">
        <f t="shared" si="0"/>
        <v/>
      </c>
      <c r="CJ4" s="36" t="str">
        <f t="shared" si="0"/>
        <v/>
      </c>
      <c r="CK4" s="36" t="str">
        <f t="shared" si="0"/>
        <v/>
      </c>
      <c r="CL4" s="36" t="str">
        <f>AR4</f>
        <v/>
      </c>
      <c r="CM4" s="36" t="str">
        <f t="shared" ref="CM4" si="1">AS4</f>
        <v/>
      </c>
      <c r="CN4" s="36" t="str">
        <f t="shared" ref="CN4" si="2">AT4</f>
        <v/>
      </c>
      <c r="CO4" s="36" t="str">
        <f t="shared" ref="CO4" si="3">AU4</f>
        <v/>
      </c>
      <c r="CP4" s="36" t="str">
        <f t="shared" ref="CP4" si="4">AV4</f>
        <v/>
      </c>
      <c r="CQ4" s="36" t="str">
        <f>AW4</f>
        <v/>
      </c>
      <c r="CR4" s="36" t="str">
        <f t="shared" ref="CR4" si="5">AX4</f>
        <v/>
      </c>
      <c r="CS4" s="36" t="str">
        <f t="shared" ref="CS4" si="6">AY4</f>
        <v/>
      </c>
      <c r="CV4" s="36" t="str">
        <f>Y3</f>
        <v>pořadí</v>
      </c>
    </row>
    <row r="5" spans="1:100" ht="20.100000000000001" customHeight="1" x14ac:dyDescent="0.2">
      <c r="A5" s="51" t="str">
        <f>BX5</f>
        <v/>
      </c>
      <c r="B5" s="52" t="str">
        <f t="shared" ref="B5:Y5" si="7">BY5</f>
        <v/>
      </c>
      <c r="C5" s="42" t="str">
        <f>IF($C$4=0,"",(BZ5))</f>
        <v/>
      </c>
      <c r="D5" s="43" t="str">
        <f>IF($D$4=0,"",(CA5))</f>
        <v/>
      </c>
      <c r="E5" s="43" t="str">
        <f>IF($E$4=0,"",(CB5))</f>
        <v/>
      </c>
      <c r="F5" s="43" t="str">
        <f>IF($F$4=0,"",(CC5))</f>
        <v/>
      </c>
      <c r="G5" s="43" t="str">
        <f>IF($G$4=0,"",(CD5))</f>
        <v/>
      </c>
      <c r="H5" s="43" t="str">
        <f>IF($H$4=0,"",(CE5))</f>
        <v/>
      </c>
      <c r="I5" s="43" t="str">
        <f>IF($I$4=0,"",(CF5))</f>
        <v/>
      </c>
      <c r="J5" s="43" t="str">
        <f>IF($J$4=0,"",(CG5))</f>
        <v/>
      </c>
      <c r="K5" s="43" t="str">
        <f>IF($K$4=0,"",(CH5))</f>
        <v/>
      </c>
      <c r="L5" s="43" t="str">
        <f>IF($L$4=0,"",(CI5))</f>
        <v/>
      </c>
      <c r="M5" s="43" t="str">
        <f>IF($M$4=0,"",(CJ5))</f>
        <v/>
      </c>
      <c r="N5" s="43" t="str">
        <f>IF($N$4=0,"",(CK5))</f>
        <v/>
      </c>
      <c r="O5" s="43" t="str">
        <f>IF($O$4=0,"",(CL5))</f>
        <v/>
      </c>
      <c r="P5" s="43" t="str">
        <f>IF($P$4=0,"",(CM5))</f>
        <v/>
      </c>
      <c r="Q5" s="43" t="str">
        <f>IF($Q$4=0,"",(CN5))</f>
        <v/>
      </c>
      <c r="R5" s="43" t="str">
        <f>IF($R$4=0,"",(CO5))</f>
        <v/>
      </c>
      <c r="S5" s="43" t="str">
        <f>IF($S$4=0,"",(CP5))</f>
        <v/>
      </c>
      <c r="T5" s="43" t="str">
        <f>IF($T$4=0,"",(CQ5))</f>
        <v/>
      </c>
      <c r="U5" s="43" t="str">
        <f>IF($U$4=0,"",(CR5))</f>
        <v/>
      </c>
      <c r="V5" s="44" t="str">
        <f>IF($V$4=0,"",(CS5))</f>
        <v/>
      </c>
      <c r="W5" s="50" t="str">
        <f t="shared" si="7"/>
        <v/>
      </c>
      <c r="X5" s="50" t="str">
        <f t="shared" si="7"/>
        <v/>
      </c>
      <c r="Y5" s="49" t="str">
        <f t="shared" si="7"/>
        <v/>
      </c>
      <c r="AC5" s="36">
        <v>1</v>
      </c>
      <c r="AD5" s="11" t="str">
        <f>'Výsledky soutěže'!A5</f>
        <v/>
      </c>
      <c r="AE5" s="11" t="str">
        <f>'Výsledky soutěže'!B5</f>
        <v/>
      </c>
      <c r="AF5" s="36">
        <f>'Výsledky soutěže'!C5</f>
        <v>0</v>
      </c>
      <c r="AG5" s="36">
        <f>'Výsledky soutěže'!D5</f>
        <v>0</v>
      </c>
      <c r="AH5" s="36">
        <f>'Výsledky soutěže'!E5</f>
        <v>0</v>
      </c>
      <c r="AI5" s="36">
        <f>'Výsledky soutěže'!F5</f>
        <v>0</v>
      </c>
      <c r="AJ5" s="36">
        <f>'Výsledky soutěže'!G5</f>
        <v>0</v>
      </c>
      <c r="AK5" s="36">
        <f>'Výsledky soutěže'!H5</f>
        <v>0</v>
      </c>
      <c r="AL5" s="36">
        <f>'Výsledky soutěže'!I5</f>
        <v>0</v>
      </c>
      <c r="AM5" s="36">
        <f>'Výsledky soutěže'!J5</f>
        <v>0</v>
      </c>
      <c r="AN5" s="36">
        <f>'Výsledky soutěže'!K5</f>
        <v>0</v>
      </c>
      <c r="AO5" s="36">
        <f>'Výsledky soutěže'!L5</f>
        <v>0</v>
      </c>
      <c r="AP5" s="36">
        <f>'Výsledky soutěže'!M5</f>
        <v>0</v>
      </c>
      <c r="AQ5" s="36">
        <f>'Výsledky soutěže'!N5</f>
        <v>0</v>
      </c>
      <c r="AR5" s="36">
        <f>'Výsledky soutěže'!O5</f>
        <v>0</v>
      </c>
      <c r="AS5" s="36">
        <f>'Výsledky soutěže'!P5</f>
        <v>0</v>
      </c>
      <c r="AT5" s="36">
        <f>'Výsledky soutěže'!Q5</f>
        <v>0</v>
      </c>
      <c r="AU5" s="36">
        <f>'Výsledky soutěže'!R5</f>
        <v>0</v>
      </c>
      <c r="AV5" s="36">
        <f>'Výsledky soutěže'!S5</f>
        <v>0</v>
      </c>
      <c r="AW5" s="36">
        <f>'Výsledky soutěže'!T5</f>
        <v>0</v>
      </c>
      <c r="AX5" s="36">
        <f>'Výsledky soutěže'!U5</f>
        <v>0</v>
      </c>
      <c r="AY5" s="36">
        <f>'Výsledky soutěže'!V5</f>
        <v>0</v>
      </c>
      <c r="AZ5" s="36">
        <f>'Výsledky soutěže'!W5</f>
        <v>0</v>
      </c>
      <c r="BA5" s="36">
        <f>'Výsledky soutěže'!X5</f>
        <v>0</v>
      </c>
      <c r="BD5" s="36">
        <f>'Výsledky soutěže'!AA5</f>
        <v>0</v>
      </c>
      <c r="BE5" s="36">
        <f>'Výsledky soutěže'!AB5</f>
        <v>0</v>
      </c>
      <c r="BF5" s="36">
        <f>'Výsledky soutěže'!AC5</f>
        <v>0</v>
      </c>
      <c r="BG5" s="36">
        <f>'Výsledky soutěže'!AD5</f>
        <v>0</v>
      </c>
      <c r="BH5" s="36">
        <f>'Výsledky soutěže'!AE5</f>
        <v>0</v>
      </c>
      <c r="BI5" s="36">
        <f>'Výsledky soutěže'!AF5</f>
        <v>0</v>
      </c>
      <c r="BJ5" s="36">
        <f>'Výsledky soutěže'!AG5</f>
        <v>0</v>
      </c>
      <c r="BK5" s="36">
        <f>'Výsledky soutěže'!AH5</f>
        <v>0</v>
      </c>
      <c r="BL5" s="36">
        <f>'Výsledky soutěže'!AI5</f>
        <v>0</v>
      </c>
      <c r="BM5" s="36">
        <f>'Výsledky soutěže'!AJ5</f>
        <v>0</v>
      </c>
      <c r="BO5" s="36">
        <f>(((((((((AZ5*10+BD5)*10+BE5)*10+BF5)*10+BG5)*10+BH5)*10+BI5)*10+BJ5)*100+AC5))</f>
        <v>1</v>
      </c>
      <c r="BP5" s="36">
        <f>LEN(BO5)</f>
        <v>1</v>
      </c>
      <c r="BQ5" s="36">
        <f>SMALL($BO$5:$BO$67,AC5)</f>
        <v>1</v>
      </c>
      <c r="BR5" s="36">
        <f>BQ67</f>
        <v>63</v>
      </c>
      <c r="BS5" s="36">
        <f>LEN(BR5)</f>
        <v>2</v>
      </c>
      <c r="BT5" s="36">
        <f>IF(BS5&gt;9,1,0)</f>
        <v>0</v>
      </c>
      <c r="BU5" s="36">
        <f>VALUE(IF(BT5=1,(MID(BR5,BS5-1,2)),9999))</f>
        <v>9999</v>
      </c>
      <c r="BX5" s="11" t="str">
        <f>IF(BU5=9999,"",(INDEX($AD$5:$AD$66,$BU5)))</f>
        <v/>
      </c>
      <c r="BY5" s="11" t="str">
        <f>IF(BU5=9999,"",INDEX($AE$5:$AE$66,$BU5))</f>
        <v/>
      </c>
      <c r="BZ5" s="36" t="str">
        <f>IF(BU5=9999,"",INDEX($AF$5:$AF$66,$BU5))</f>
        <v/>
      </c>
      <c r="CA5" s="36" t="str">
        <f>IF(BU5=9999,"",INDEX($AG$5:$AG$66,$BU5))</f>
        <v/>
      </c>
      <c r="CB5" s="36" t="str">
        <f>IF(BU5=9999,"",INDEX($AH$5:$AH$66,$BU5))</f>
        <v/>
      </c>
      <c r="CC5" s="36" t="str">
        <f>IF(BU5=9999,"",INDEX($AI$5:$AI$66,$BU5))</f>
        <v/>
      </c>
      <c r="CD5" s="36" t="str">
        <f>IF(BU5=9999,"",INDEX($AJ$5:$AJ$66,$BU5))</f>
        <v/>
      </c>
      <c r="CE5" s="36" t="str">
        <f>IF(BU5=9999,"",INDEX($AK$5:$AK$66,$BU5))</f>
        <v/>
      </c>
      <c r="CF5" s="36" t="str">
        <f>IF(BU5=9999,"",INDEX($AL$5:$AL$66,$BU5))</f>
        <v/>
      </c>
      <c r="CG5" s="36" t="str">
        <f>IF(BU5=9999,"",INDEX($AM$5:$AM$66,$BU5))</f>
        <v/>
      </c>
      <c r="CH5" s="36" t="str">
        <f>IF(BU5=9999,"",INDEX($AN$5:$AN$66,$BU5))</f>
        <v/>
      </c>
      <c r="CI5" s="36" t="str">
        <f>IF(BU5=9999,"",INDEX($AO$5:$AO$66,$BU5))</f>
        <v/>
      </c>
      <c r="CJ5" s="36" t="str">
        <f>IF(BU5=9999,"",INDEX($AP$5:$AP$66,$BU5))</f>
        <v/>
      </c>
      <c r="CK5" s="36" t="str">
        <f>IF(BU5=9999,"",INDEX($AQ$5:$AQ$66,$BU5))</f>
        <v/>
      </c>
      <c r="CL5" s="36" t="str">
        <f>IF(BU5=9999,"",INDEX($AR$5:$AR$66,$BU5))</f>
        <v/>
      </c>
      <c r="CM5" s="36" t="str">
        <f>IF(BU5=9999,"",INDEX($AS$5:$AS$66,$BU5))</f>
        <v/>
      </c>
      <c r="CN5" s="36" t="str">
        <f>IF(BU5=9999,"",INDEX($AT$5:$AT$66,$BU5))</f>
        <v/>
      </c>
      <c r="CO5" s="36" t="str">
        <f>IF(BU5=9999,"",INDEX($AU$5:$AU$66,$BU5))</f>
        <v/>
      </c>
      <c r="CP5" s="36" t="str">
        <f>IF(BU5=9999,"",INDEX($AV$5:$AV$66,$BU5))</f>
        <v/>
      </c>
      <c r="CQ5" s="36" t="str">
        <f>IF(BU5=9999,"",INDEX($AW$5:$AW$66,$BU5))</f>
        <v/>
      </c>
      <c r="CR5" s="36" t="str">
        <f>IF(BU5=9999,"",INDEX($AX$5:$AX$66,$BU5))</f>
        <v/>
      </c>
      <c r="CS5" s="36" t="str">
        <f>IF(BU5=9999,"",INDEX($AY$5:$AY$66,$BU5))</f>
        <v/>
      </c>
      <c r="CT5" s="36" t="str">
        <f>IF(BU5=9999,"",INDEX($AZ$5:$AZ$66,$BU5))</f>
        <v/>
      </c>
      <c r="CU5" s="36" t="str">
        <f>IF(BU5=9999,"",INDEX($BA$5:$BA$66,$BU5))</f>
        <v/>
      </c>
      <c r="CV5" s="36" t="str">
        <f>IF(CT5="","",1)</f>
        <v/>
      </c>
    </row>
    <row r="6" spans="1:100" ht="20.100000000000001" customHeight="1" x14ac:dyDescent="0.2">
      <c r="A6" s="53" t="str">
        <f t="shared" ref="A6:A23" si="8">BX6</f>
        <v/>
      </c>
      <c r="B6" s="54" t="str">
        <f t="shared" ref="B6:B23" si="9">BY6</f>
        <v/>
      </c>
      <c r="C6" s="58" t="str">
        <f>IF($C$4=0,"",(BZ6))</f>
        <v/>
      </c>
      <c r="D6" s="59" t="str">
        <f>IF($D$4=0,"",(CA6))</f>
        <v/>
      </c>
      <c r="E6" s="59" t="str">
        <f>IF($E$4=0,"",(CB6))</f>
        <v/>
      </c>
      <c r="F6" s="59" t="str">
        <f>IF($F$4=0,"",(CC6))</f>
        <v/>
      </c>
      <c r="G6" s="59" t="str">
        <f>IF($G$4=0,"",(CD6))</f>
        <v/>
      </c>
      <c r="H6" s="59" t="str">
        <f>IF($H$4=0,"",(CE6))</f>
        <v/>
      </c>
      <c r="I6" s="59" t="str">
        <f>IF($I$4=0,"",(CF6))</f>
        <v/>
      </c>
      <c r="J6" s="59" t="str">
        <f>IF($J$4=0,"",(CG6))</f>
        <v/>
      </c>
      <c r="K6" s="59" t="str">
        <f>IF($K$4=0,"",(CH6))</f>
        <v/>
      </c>
      <c r="L6" s="59" t="str">
        <f>IF($L$4=0,"",(CI6))</f>
        <v/>
      </c>
      <c r="M6" s="59" t="str">
        <f>IF($M$4=0,"",(CJ6))</f>
        <v/>
      </c>
      <c r="N6" s="59" t="str">
        <f>IF($N$4=0,"",(CK6))</f>
        <v/>
      </c>
      <c r="O6" s="59" t="str">
        <f>IF($O$4=0,"",(CL6))</f>
        <v/>
      </c>
      <c r="P6" s="59" t="str">
        <f>IF($P$4=0,"",(CM6))</f>
        <v/>
      </c>
      <c r="Q6" s="59" t="str">
        <f>IF($Q$4=0,"",(CN6))</f>
        <v/>
      </c>
      <c r="R6" s="59" t="str">
        <f>IF($R$4=0,"",(CO6))</f>
        <v/>
      </c>
      <c r="S6" s="59" t="str">
        <f>IF($S$4=0,"",(CP6))</f>
        <v/>
      </c>
      <c r="T6" s="59" t="str">
        <f>IF($T$4=0,"",(CQ6))</f>
        <v/>
      </c>
      <c r="U6" s="59" t="str">
        <f>IF($U$4=0,"",(CR6))</f>
        <v/>
      </c>
      <c r="V6" s="60" t="str">
        <f>IF($V$4=0,"",(CS6))</f>
        <v/>
      </c>
      <c r="W6" s="50" t="str">
        <f t="shared" ref="W6:W23" si="10">CT6</f>
        <v/>
      </c>
      <c r="X6" s="50" t="str">
        <f t="shared" ref="X6:X23" si="11">CU6</f>
        <v/>
      </c>
      <c r="Y6" s="49" t="str">
        <f t="shared" ref="Y6:Y23" si="12">CV6</f>
        <v/>
      </c>
      <c r="AC6" s="36">
        <f>AC5+1</f>
        <v>2</v>
      </c>
      <c r="AD6" s="11" t="str">
        <f>'Výsledky soutěže'!A6</f>
        <v/>
      </c>
      <c r="AE6" s="11" t="str">
        <f>'Výsledky soutěže'!B6</f>
        <v/>
      </c>
      <c r="AF6" s="36">
        <f>'Výsledky soutěže'!C6</f>
        <v>0</v>
      </c>
      <c r="AG6" s="36">
        <f>'Výsledky soutěže'!D6</f>
        <v>0</v>
      </c>
      <c r="AH6" s="36">
        <f>'Výsledky soutěže'!E6</f>
        <v>0</v>
      </c>
      <c r="AI6" s="36">
        <f>'Výsledky soutěže'!F6</f>
        <v>0</v>
      </c>
      <c r="AJ6" s="36">
        <f>'Výsledky soutěže'!G6</f>
        <v>0</v>
      </c>
      <c r="AK6" s="36">
        <f>'Výsledky soutěže'!H6</f>
        <v>0</v>
      </c>
      <c r="AL6" s="36">
        <f>'Výsledky soutěže'!I6</f>
        <v>0</v>
      </c>
      <c r="AM6" s="36">
        <f>'Výsledky soutěže'!J6</f>
        <v>0</v>
      </c>
      <c r="AN6" s="36">
        <f>'Výsledky soutěže'!K6</f>
        <v>0</v>
      </c>
      <c r="AO6" s="36">
        <f>'Výsledky soutěže'!L6</f>
        <v>0</v>
      </c>
      <c r="AP6" s="36">
        <f>'Výsledky soutěže'!M6</f>
        <v>0</v>
      </c>
      <c r="AQ6" s="36">
        <f>'Výsledky soutěže'!N6</f>
        <v>0</v>
      </c>
      <c r="AR6" s="36">
        <f>'Výsledky soutěže'!O6</f>
        <v>0</v>
      </c>
      <c r="AS6" s="36">
        <f>'Výsledky soutěže'!P6</f>
        <v>0</v>
      </c>
      <c r="AT6" s="36">
        <f>'Výsledky soutěže'!Q6</f>
        <v>0</v>
      </c>
      <c r="AU6" s="36">
        <f>'Výsledky soutěže'!R6</f>
        <v>0</v>
      </c>
      <c r="AV6" s="36">
        <f>'Výsledky soutěže'!S6</f>
        <v>0</v>
      </c>
      <c r="AW6" s="36">
        <f>'Výsledky soutěže'!T6</f>
        <v>0</v>
      </c>
      <c r="AX6" s="36">
        <f>'Výsledky soutěže'!U6</f>
        <v>0</v>
      </c>
      <c r="AY6" s="36">
        <f>'Výsledky soutěže'!V6</f>
        <v>0</v>
      </c>
      <c r="AZ6" s="36">
        <f>'Výsledky soutěže'!W6</f>
        <v>0</v>
      </c>
      <c r="BA6" s="36">
        <f>'Výsledky soutěže'!X6</f>
        <v>0</v>
      </c>
      <c r="BD6" s="36">
        <f>'Výsledky soutěže'!AA6</f>
        <v>0</v>
      </c>
      <c r="BE6" s="36">
        <f>'Výsledky soutěže'!AB6</f>
        <v>0</v>
      </c>
      <c r="BF6" s="36">
        <f>'Výsledky soutěže'!AC6</f>
        <v>0</v>
      </c>
      <c r="BG6" s="36">
        <f>'Výsledky soutěže'!AD6</f>
        <v>0</v>
      </c>
      <c r="BH6" s="36">
        <f>'Výsledky soutěže'!AE6</f>
        <v>0</v>
      </c>
      <c r="BI6" s="36">
        <f>'Výsledky soutěže'!AF6</f>
        <v>0</v>
      </c>
      <c r="BJ6" s="36">
        <f>'Výsledky soutěže'!AG6</f>
        <v>0</v>
      </c>
      <c r="BK6" s="36">
        <f>'Výsledky soutěže'!AH6</f>
        <v>0</v>
      </c>
      <c r="BL6" s="36">
        <f>'Výsledky soutěže'!AI6</f>
        <v>0</v>
      </c>
      <c r="BM6" s="36">
        <f>'Výsledky soutěže'!AJ6</f>
        <v>0</v>
      </c>
      <c r="BO6" s="36">
        <f t="shared" ref="BO6:BO67" si="13">(((((((((AZ6*10+BD6)*10+BE6)*10+BF6)*10+BG6)*10+BH6)*10+BI6)*10+BJ6)*100+AC6))</f>
        <v>2</v>
      </c>
      <c r="BP6" s="36">
        <f t="shared" ref="BP6:BP67" si="14">LEN(BO6)</f>
        <v>1</v>
      </c>
      <c r="BQ6" s="36">
        <f t="shared" ref="BQ6:BQ67" si="15">SMALL($BO$5:$BO$67,AC6)</f>
        <v>2</v>
      </c>
      <c r="BR6" s="36">
        <f>BQ66</f>
        <v>62</v>
      </c>
      <c r="BS6" s="36">
        <f t="shared" ref="BS6:BS67" si="16">LEN(BR6)</f>
        <v>2</v>
      </c>
      <c r="BT6" s="36">
        <f t="shared" ref="BT6:BT67" si="17">IF(BS6&gt;9,1,0)</f>
        <v>0</v>
      </c>
      <c r="BU6" s="36">
        <f t="shared" ref="BU6:BU67" si="18">VALUE(IF(BT6=1,(MID(BR6,BS6-1,2)),9999))</f>
        <v>9999</v>
      </c>
      <c r="BX6" s="11" t="str">
        <f t="shared" ref="BX6:BX14" si="19">IF(BU6=9999,"",(INDEX($AD$5:$AD$66,$BU6)))</f>
        <v/>
      </c>
      <c r="BY6" s="11" t="str">
        <f t="shared" ref="BY6:BY14" si="20">IF(BU6=9999,"",INDEX($AE$5:$AE$66,$BU6))</f>
        <v/>
      </c>
      <c r="BZ6" s="36" t="str">
        <f t="shared" ref="BZ6:BZ14" si="21">IF(BU6=9999,"",INDEX($AF$5:$AF$66,$BU6))</f>
        <v/>
      </c>
      <c r="CA6" s="36" t="str">
        <f t="shared" ref="CA6:CA14" si="22">IF(BU6=9999,"",INDEX($AG$5:$AG$66,$BU6))</f>
        <v/>
      </c>
      <c r="CB6" s="36" t="str">
        <f t="shared" ref="CB6:CB14" si="23">IF(BU6=9999,"",INDEX($AH$5:$AH$66,$BU6))</f>
        <v/>
      </c>
      <c r="CC6" s="36" t="str">
        <f t="shared" ref="CC6:CC14" si="24">IF(BU6=9999,"",INDEX($AI$5:$AI$66,$BU6))</f>
        <v/>
      </c>
      <c r="CD6" s="36" t="str">
        <f t="shared" ref="CD6:CD14" si="25">IF(BU6=9999,"",INDEX($AJ$5:$AJ$66,$BU6))</f>
        <v/>
      </c>
      <c r="CE6" s="36" t="str">
        <f t="shared" ref="CE6:CE14" si="26">IF(BU6=9999,"",INDEX($AK$5:$AK$66,$BU6))</f>
        <v/>
      </c>
      <c r="CF6" s="36" t="str">
        <f t="shared" ref="CF6:CF14" si="27">IF(BU6=9999,"",INDEX($AL$5:$AL$66,$BU6))</f>
        <v/>
      </c>
      <c r="CG6" s="36" t="str">
        <f t="shared" ref="CG6:CG14" si="28">IF(BU6=9999,"",INDEX($AM$5:$AM$66,$BU6))</f>
        <v/>
      </c>
      <c r="CH6" s="36" t="str">
        <f t="shared" ref="CH6:CH14" si="29">IF(BU6=9999,"",INDEX($AN$5:$AN$66,$BU6))</f>
        <v/>
      </c>
      <c r="CI6" s="36" t="str">
        <f t="shared" ref="CI6:CI14" si="30">IF(BU6=9999,"",INDEX($AO$5:$AO$66,$BU6))</f>
        <v/>
      </c>
      <c r="CJ6" s="36" t="str">
        <f t="shared" ref="CJ6:CJ14" si="31">IF(BU6=9999,"",INDEX($AP$5:$AP$66,$BU6))</f>
        <v/>
      </c>
      <c r="CK6" s="36" t="str">
        <f t="shared" ref="CK6:CK14" si="32">IF(BU6=9999,"",INDEX($AQ$5:$AQ$66,$BU6))</f>
        <v/>
      </c>
      <c r="CL6" s="36" t="str">
        <f t="shared" ref="CL6:CL14" si="33">IF(BU6=9999,"",INDEX($AR$5:$AR$66,$BU6))</f>
        <v/>
      </c>
      <c r="CM6" s="36" t="str">
        <f t="shared" ref="CM6:CM14" si="34">IF(BU6=9999,"",INDEX($AS$5:$AS$66,$BU6))</f>
        <v/>
      </c>
      <c r="CN6" s="36" t="str">
        <f t="shared" ref="CN6:CN14" si="35">IF(BU6=9999,"",INDEX($AT$5:$AT$66,$BU6))</f>
        <v/>
      </c>
      <c r="CO6" s="36" t="str">
        <f t="shared" ref="CO6:CO14" si="36">IF(BU6=9999,"",INDEX($AU$5:$AU$66,$BU6))</f>
        <v/>
      </c>
      <c r="CP6" s="36" t="str">
        <f t="shared" ref="CP6:CP14" si="37">IF(BU6=9999,"",INDEX($AV$5:$AV$66,$BU6))</f>
        <v/>
      </c>
      <c r="CQ6" s="36" t="str">
        <f t="shared" ref="CQ6:CQ14" si="38">IF(BU6=9999,"",INDEX($AW$5:$AW$66,$BU6))</f>
        <v/>
      </c>
      <c r="CR6" s="36" t="str">
        <f t="shared" ref="CR6:CR14" si="39">IF(BU6=9999,"",INDEX($AX$5:$AX$66,$BU6))</f>
        <v/>
      </c>
      <c r="CS6" s="36" t="str">
        <f t="shared" ref="CS6:CS14" si="40">IF(BU6=9999,"",INDEX($AY$5:$AY$66,$BU6))</f>
        <v/>
      </c>
      <c r="CT6" s="36" t="str">
        <f t="shared" ref="CT6:CT14" si="41">IF(BU6=9999,"",INDEX($AZ$5:$AZ$66,$BU6))</f>
        <v/>
      </c>
      <c r="CU6" s="36" t="str">
        <f t="shared" ref="CU6:CU14" si="42">IF(BU6=9999,"",INDEX($BA$5:$BA$66,$BU6))</f>
        <v/>
      </c>
      <c r="CV6" s="36" t="str">
        <f>IF(CT6="","",CV5+1)</f>
        <v/>
      </c>
    </row>
    <row r="7" spans="1:100" ht="20.100000000000001" customHeight="1" x14ac:dyDescent="0.2">
      <c r="A7" s="53" t="str">
        <f t="shared" si="8"/>
        <v/>
      </c>
      <c r="B7" s="54" t="str">
        <f t="shared" si="9"/>
        <v/>
      </c>
      <c r="C7" s="58" t="str">
        <f t="shared" ref="C7:C67" si="43">IF($C$4=0,"",(BZ7))</f>
        <v/>
      </c>
      <c r="D7" s="59" t="str">
        <f t="shared" ref="D7:D67" si="44">IF($D$4=0,"",(CA7))</f>
        <v/>
      </c>
      <c r="E7" s="59" t="str">
        <f t="shared" ref="E7:E67" si="45">IF($E$4=0,"",(CB7))</f>
        <v/>
      </c>
      <c r="F7" s="59" t="str">
        <f t="shared" ref="F7:F67" si="46">IF($F$4=0,"",(CC7))</f>
        <v/>
      </c>
      <c r="G7" s="59" t="str">
        <f t="shared" ref="G7:G67" si="47">IF($G$4=0,"",(CD7))</f>
        <v/>
      </c>
      <c r="H7" s="59" t="str">
        <f t="shared" ref="H7:H67" si="48">IF($H$4=0,"",(CE7))</f>
        <v/>
      </c>
      <c r="I7" s="59" t="str">
        <f t="shared" ref="I7:I67" si="49">IF($I$4=0,"",(CF7))</f>
        <v/>
      </c>
      <c r="J7" s="59" t="str">
        <f t="shared" ref="J7:J67" si="50">IF($J$4=0,"",(CG7))</f>
        <v/>
      </c>
      <c r="K7" s="59" t="str">
        <f t="shared" ref="K7:K67" si="51">IF($K$4=0,"",(CH7))</f>
        <v/>
      </c>
      <c r="L7" s="59" t="str">
        <f t="shared" ref="L7:L67" si="52">IF($L$4=0,"",(CI7))</f>
        <v/>
      </c>
      <c r="M7" s="59" t="str">
        <f t="shared" ref="M7:M67" si="53">IF($M$4=0,"",(CJ7))</f>
        <v/>
      </c>
      <c r="N7" s="59" t="str">
        <f t="shared" ref="N7:N67" si="54">IF($N$4=0,"",(CK7))</f>
        <v/>
      </c>
      <c r="O7" s="59" t="str">
        <f t="shared" ref="O7:O67" si="55">IF($O$4=0,"",(CL7))</f>
        <v/>
      </c>
      <c r="P7" s="59" t="str">
        <f t="shared" ref="P7:P67" si="56">IF($P$4=0,"",(CM7))</f>
        <v/>
      </c>
      <c r="Q7" s="59" t="str">
        <f t="shared" ref="Q7:Q67" si="57">IF($Q$4=0,"",(CN7))</f>
        <v/>
      </c>
      <c r="R7" s="59" t="str">
        <f t="shared" ref="R7:R67" si="58">IF($R$4=0,"",(CO7))</f>
        <v/>
      </c>
      <c r="S7" s="59" t="str">
        <f t="shared" ref="S7:S67" si="59">IF($S$4=0,"",(CP7))</f>
        <v/>
      </c>
      <c r="T7" s="59" t="str">
        <f t="shared" ref="T7:T67" si="60">IF($T$4=0,"",(CQ7))</f>
        <v/>
      </c>
      <c r="U7" s="59" t="str">
        <f t="shared" ref="U7:U67" si="61">IF($U$4=0,"",(CR7))</f>
        <v/>
      </c>
      <c r="V7" s="60" t="str">
        <f t="shared" ref="V7:V67" si="62">IF($V$4=0,"",(CS7))</f>
        <v/>
      </c>
      <c r="W7" s="50" t="str">
        <f t="shared" si="10"/>
        <v/>
      </c>
      <c r="X7" s="50" t="str">
        <f t="shared" si="11"/>
        <v/>
      </c>
      <c r="Y7" s="49" t="str">
        <f t="shared" si="12"/>
        <v/>
      </c>
      <c r="AC7" s="36">
        <f t="shared" ref="AC7:AC67" si="63">AC6+1</f>
        <v>3</v>
      </c>
      <c r="AD7" s="11" t="str">
        <f>'Výsledky soutěže'!A7</f>
        <v/>
      </c>
      <c r="AE7" s="11" t="str">
        <f>'Výsledky soutěže'!B7</f>
        <v/>
      </c>
      <c r="AF7" s="36">
        <f>'Výsledky soutěže'!C7</f>
        <v>0</v>
      </c>
      <c r="AG7" s="36">
        <f>'Výsledky soutěže'!D7</f>
        <v>0</v>
      </c>
      <c r="AH7" s="36">
        <f>'Výsledky soutěže'!E7</f>
        <v>0</v>
      </c>
      <c r="AI7" s="36">
        <f>'Výsledky soutěže'!F7</f>
        <v>0</v>
      </c>
      <c r="AJ7" s="36">
        <f>'Výsledky soutěže'!G7</f>
        <v>0</v>
      </c>
      <c r="AK7" s="36">
        <f>'Výsledky soutěže'!H7</f>
        <v>0</v>
      </c>
      <c r="AL7" s="36">
        <f>'Výsledky soutěže'!I7</f>
        <v>0</v>
      </c>
      <c r="AM7" s="36">
        <f>'Výsledky soutěže'!J7</f>
        <v>0</v>
      </c>
      <c r="AN7" s="36">
        <f>'Výsledky soutěže'!K7</f>
        <v>0</v>
      </c>
      <c r="AO7" s="36">
        <f>'Výsledky soutěže'!L7</f>
        <v>0</v>
      </c>
      <c r="AP7" s="36">
        <f>'Výsledky soutěže'!M7</f>
        <v>0</v>
      </c>
      <c r="AQ7" s="36">
        <f>'Výsledky soutěže'!N7</f>
        <v>0</v>
      </c>
      <c r="AR7" s="36">
        <f>'Výsledky soutěže'!O7</f>
        <v>0</v>
      </c>
      <c r="AS7" s="36">
        <f>'Výsledky soutěže'!P7</f>
        <v>0</v>
      </c>
      <c r="AT7" s="36">
        <f>'Výsledky soutěže'!Q7</f>
        <v>0</v>
      </c>
      <c r="AU7" s="36">
        <f>'Výsledky soutěže'!R7</f>
        <v>0</v>
      </c>
      <c r="AV7" s="36">
        <f>'Výsledky soutěže'!S7</f>
        <v>0</v>
      </c>
      <c r="AW7" s="36">
        <f>'Výsledky soutěže'!T7</f>
        <v>0</v>
      </c>
      <c r="AX7" s="36">
        <f>'Výsledky soutěže'!U7</f>
        <v>0</v>
      </c>
      <c r="AY7" s="36">
        <f>'Výsledky soutěže'!V7</f>
        <v>0</v>
      </c>
      <c r="AZ7" s="36">
        <f>'Výsledky soutěže'!W7</f>
        <v>0</v>
      </c>
      <c r="BA7" s="36">
        <f>'Výsledky soutěže'!X7</f>
        <v>0</v>
      </c>
      <c r="BD7" s="36">
        <f>'Výsledky soutěže'!AA7</f>
        <v>0</v>
      </c>
      <c r="BE7" s="36">
        <f>'Výsledky soutěže'!AB7</f>
        <v>0</v>
      </c>
      <c r="BF7" s="36">
        <f>'Výsledky soutěže'!AC7</f>
        <v>0</v>
      </c>
      <c r="BG7" s="36">
        <f>'Výsledky soutěže'!AD7</f>
        <v>0</v>
      </c>
      <c r="BH7" s="36">
        <f>'Výsledky soutěže'!AE7</f>
        <v>0</v>
      </c>
      <c r="BI7" s="36">
        <f>'Výsledky soutěže'!AF7</f>
        <v>0</v>
      </c>
      <c r="BJ7" s="36">
        <f>'Výsledky soutěže'!AG7</f>
        <v>0</v>
      </c>
      <c r="BK7" s="36">
        <f>'Výsledky soutěže'!AH7</f>
        <v>0</v>
      </c>
      <c r="BL7" s="36">
        <f>'Výsledky soutěže'!AI7</f>
        <v>0</v>
      </c>
      <c r="BM7" s="36">
        <f>'Výsledky soutěže'!AJ7</f>
        <v>0</v>
      </c>
      <c r="BO7" s="36">
        <f t="shared" si="13"/>
        <v>3</v>
      </c>
      <c r="BP7" s="36">
        <f t="shared" si="14"/>
        <v>1</v>
      </c>
      <c r="BQ7" s="36">
        <f t="shared" si="15"/>
        <v>3</v>
      </c>
      <c r="BR7" s="36">
        <f>BQ65</f>
        <v>61</v>
      </c>
      <c r="BS7" s="36">
        <f t="shared" si="16"/>
        <v>2</v>
      </c>
      <c r="BT7" s="36">
        <f t="shared" si="17"/>
        <v>0</v>
      </c>
      <c r="BU7" s="36">
        <f t="shared" si="18"/>
        <v>9999</v>
      </c>
      <c r="BX7" s="11" t="str">
        <f t="shared" si="19"/>
        <v/>
      </c>
      <c r="BY7" s="11" t="str">
        <f t="shared" si="20"/>
        <v/>
      </c>
      <c r="BZ7" s="36" t="str">
        <f t="shared" si="21"/>
        <v/>
      </c>
      <c r="CA7" s="36" t="str">
        <f t="shared" si="22"/>
        <v/>
      </c>
      <c r="CB7" s="36" t="str">
        <f t="shared" si="23"/>
        <v/>
      </c>
      <c r="CC7" s="36" t="str">
        <f t="shared" si="24"/>
        <v/>
      </c>
      <c r="CD7" s="36" t="str">
        <f t="shared" si="25"/>
        <v/>
      </c>
      <c r="CE7" s="36" t="str">
        <f t="shared" si="26"/>
        <v/>
      </c>
      <c r="CF7" s="36" t="str">
        <f t="shared" si="27"/>
        <v/>
      </c>
      <c r="CG7" s="36" t="str">
        <f t="shared" si="28"/>
        <v/>
      </c>
      <c r="CH7" s="36" t="str">
        <f t="shared" si="29"/>
        <v/>
      </c>
      <c r="CI7" s="36" t="str">
        <f t="shared" si="30"/>
        <v/>
      </c>
      <c r="CJ7" s="36" t="str">
        <f t="shared" si="31"/>
        <v/>
      </c>
      <c r="CK7" s="36" t="str">
        <f t="shared" si="32"/>
        <v/>
      </c>
      <c r="CL7" s="36" t="str">
        <f t="shared" si="33"/>
        <v/>
      </c>
      <c r="CM7" s="36" t="str">
        <f t="shared" si="34"/>
        <v/>
      </c>
      <c r="CN7" s="36" t="str">
        <f t="shared" si="35"/>
        <v/>
      </c>
      <c r="CO7" s="36" t="str">
        <f t="shared" si="36"/>
        <v/>
      </c>
      <c r="CP7" s="36" t="str">
        <f t="shared" si="37"/>
        <v/>
      </c>
      <c r="CQ7" s="36" t="str">
        <f t="shared" si="38"/>
        <v/>
      </c>
      <c r="CR7" s="36" t="str">
        <f t="shared" si="39"/>
        <v/>
      </c>
      <c r="CS7" s="36" t="str">
        <f t="shared" si="40"/>
        <v/>
      </c>
      <c r="CT7" s="36" t="str">
        <f t="shared" si="41"/>
        <v/>
      </c>
      <c r="CU7" s="36" t="str">
        <f t="shared" si="42"/>
        <v/>
      </c>
      <c r="CV7" s="36" t="str">
        <f t="shared" ref="CV7:CV67" si="64">IF(CT7="","",CV6+1)</f>
        <v/>
      </c>
    </row>
    <row r="8" spans="1:100" ht="20.100000000000001" customHeight="1" x14ac:dyDescent="0.2">
      <c r="A8" s="53" t="str">
        <f t="shared" si="8"/>
        <v/>
      </c>
      <c r="B8" s="54" t="str">
        <f t="shared" si="9"/>
        <v/>
      </c>
      <c r="C8" s="58" t="str">
        <f t="shared" si="43"/>
        <v/>
      </c>
      <c r="D8" s="59" t="str">
        <f t="shared" si="44"/>
        <v/>
      </c>
      <c r="E8" s="59" t="str">
        <f t="shared" si="45"/>
        <v/>
      </c>
      <c r="F8" s="59" t="str">
        <f t="shared" si="46"/>
        <v/>
      </c>
      <c r="G8" s="59" t="str">
        <f t="shared" si="47"/>
        <v/>
      </c>
      <c r="H8" s="59" t="str">
        <f t="shared" si="48"/>
        <v/>
      </c>
      <c r="I8" s="59" t="str">
        <f t="shared" si="49"/>
        <v/>
      </c>
      <c r="J8" s="59" t="str">
        <f t="shared" si="50"/>
        <v/>
      </c>
      <c r="K8" s="59" t="str">
        <f t="shared" si="51"/>
        <v/>
      </c>
      <c r="L8" s="59" t="str">
        <f t="shared" si="52"/>
        <v/>
      </c>
      <c r="M8" s="59" t="str">
        <f t="shared" si="53"/>
        <v/>
      </c>
      <c r="N8" s="59" t="str">
        <f t="shared" si="54"/>
        <v/>
      </c>
      <c r="O8" s="59" t="str">
        <f t="shared" si="55"/>
        <v/>
      </c>
      <c r="P8" s="59" t="str">
        <f t="shared" si="56"/>
        <v/>
      </c>
      <c r="Q8" s="59" t="str">
        <f t="shared" si="57"/>
        <v/>
      </c>
      <c r="R8" s="59" t="str">
        <f t="shared" si="58"/>
        <v/>
      </c>
      <c r="S8" s="59" t="str">
        <f t="shared" si="59"/>
        <v/>
      </c>
      <c r="T8" s="59" t="str">
        <f t="shared" si="60"/>
        <v/>
      </c>
      <c r="U8" s="59" t="str">
        <f t="shared" si="61"/>
        <v/>
      </c>
      <c r="V8" s="60" t="str">
        <f t="shared" si="62"/>
        <v/>
      </c>
      <c r="W8" s="50" t="str">
        <f t="shared" si="10"/>
        <v/>
      </c>
      <c r="X8" s="50" t="str">
        <f t="shared" si="11"/>
        <v/>
      </c>
      <c r="Y8" s="48" t="str">
        <f t="shared" si="12"/>
        <v/>
      </c>
      <c r="AC8" s="36">
        <f t="shared" si="63"/>
        <v>4</v>
      </c>
      <c r="AD8" s="11" t="str">
        <f>'Výsledky soutěže'!A8</f>
        <v/>
      </c>
      <c r="AE8" s="11" t="str">
        <f>'Výsledky soutěže'!B8</f>
        <v/>
      </c>
      <c r="AF8" s="36">
        <f>'Výsledky soutěže'!C8</f>
        <v>0</v>
      </c>
      <c r="AG8" s="36">
        <f>'Výsledky soutěže'!D8</f>
        <v>0</v>
      </c>
      <c r="AH8" s="36">
        <f>'Výsledky soutěže'!E8</f>
        <v>0</v>
      </c>
      <c r="AI8" s="36">
        <f>'Výsledky soutěže'!F8</f>
        <v>0</v>
      </c>
      <c r="AJ8" s="36">
        <f>'Výsledky soutěže'!G8</f>
        <v>0</v>
      </c>
      <c r="AK8" s="36">
        <f>'Výsledky soutěže'!H8</f>
        <v>0</v>
      </c>
      <c r="AL8" s="36">
        <f>'Výsledky soutěže'!I8</f>
        <v>0</v>
      </c>
      <c r="AM8" s="36">
        <f>'Výsledky soutěže'!J8</f>
        <v>0</v>
      </c>
      <c r="AN8" s="36">
        <f>'Výsledky soutěže'!K8</f>
        <v>0</v>
      </c>
      <c r="AO8" s="36">
        <f>'Výsledky soutěže'!L8</f>
        <v>0</v>
      </c>
      <c r="AP8" s="36">
        <f>'Výsledky soutěže'!M8</f>
        <v>0</v>
      </c>
      <c r="AQ8" s="36">
        <f>'Výsledky soutěže'!N8</f>
        <v>0</v>
      </c>
      <c r="AR8" s="36">
        <f>'Výsledky soutěže'!O8</f>
        <v>0</v>
      </c>
      <c r="AS8" s="36">
        <f>'Výsledky soutěže'!P8</f>
        <v>0</v>
      </c>
      <c r="AT8" s="36">
        <f>'Výsledky soutěže'!Q8</f>
        <v>0</v>
      </c>
      <c r="AU8" s="36">
        <f>'Výsledky soutěže'!R8</f>
        <v>0</v>
      </c>
      <c r="AV8" s="36">
        <f>'Výsledky soutěže'!S8</f>
        <v>0</v>
      </c>
      <c r="AW8" s="36">
        <f>'Výsledky soutěže'!T8</f>
        <v>0</v>
      </c>
      <c r="AX8" s="36">
        <f>'Výsledky soutěže'!U8</f>
        <v>0</v>
      </c>
      <c r="AY8" s="36">
        <f>'Výsledky soutěže'!V8</f>
        <v>0</v>
      </c>
      <c r="AZ8" s="36">
        <f>'Výsledky soutěže'!W8</f>
        <v>0</v>
      </c>
      <c r="BA8" s="36">
        <f>'Výsledky soutěže'!X8</f>
        <v>0</v>
      </c>
      <c r="BD8" s="36">
        <f>'Výsledky soutěže'!AA8</f>
        <v>0</v>
      </c>
      <c r="BE8" s="36">
        <f>'Výsledky soutěže'!AB8</f>
        <v>0</v>
      </c>
      <c r="BF8" s="36">
        <f>'Výsledky soutěže'!AC8</f>
        <v>0</v>
      </c>
      <c r="BG8" s="36">
        <f>'Výsledky soutěže'!AD8</f>
        <v>0</v>
      </c>
      <c r="BH8" s="36">
        <f>'Výsledky soutěže'!AE8</f>
        <v>0</v>
      </c>
      <c r="BI8" s="36">
        <f>'Výsledky soutěže'!AF8</f>
        <v>0</v>
      </c>
      <c r="BJ8" s="36">
        <f>'Výsledky soutěže'!AG8</f>
        <v>0</v>
      </c>
      <c r="BK8" s="36">
        <f>'Výsledky soutěže'!AH8</f>
        <v>0</v>
      </c>
      <c r="BL8" s="36">
        <f>'Výsledky soutěže'!AI8</f>
        <v>0</v>
      </c>
      <c r="BM8" s="36">
        <f>'Výsledky soutěže'!AJ8</f>
        <v>0</v>
      </c>
      <c r="BO8" s="36">
        <f t="shared" si="13"/>
        <v>4</v>
      </c>
      <c r="BP8" s="36">
        <f t="shared" si="14"/>
        <v>1</v>
      </c>
      <c r="BQ8" s="36">
        <f t="shared" si="15"/>
        <v>4</v>
      </c>
      <c r="BR8" s="36">
        <f>BQ64</f>
        <v>60</v>
      </c>
      <c r="BS8" s="36">
        <f t="shared" si="16"/>
        <v>2</v>
      </c>
      <c r="BT8" s="36">
        <f t="shared" si="17"/>
        <v>0</v>
      </c>
      <c r="BU8" s="36">
        <f t="shared" si="18"/>
        <v>9999</v>
      </c>
      <c r="BX8" s="11" t="str">
        <f t="shared" si="19"/>
        <v/>
      </c>
      <c r="BY8" s="11" t="str">
        <f t="shared" si="20"/>
        <v/>
      </c>
      <c r="BZ8" s="36" t="str">
        <f t="shared" si="21"/>
        <v/>
      </c>
      <c r="CA8" s="36" t="str">
        <f t="shared" si="22"/>
        <v/>
      </c>
      <c r="CB8" s="36" t="str">
        <f t="shared" si="23"/>
        <v/>
      </c>
      <c r="CC8" s="36" t="str">
        <f t="shared" si="24"/>
        <v/>
      </c>
      <c r="CD8" s="36" t="str">
        <f t="shared" si="25"/>
        <v/>
      </c>
      <c r="CE8" s="36" t="str">
        <f t="shared" si="26"/>
        <v/>
      </c>
      <c r="CF8" s="36" t="str">
        <f t="shared" si="27"/>
        <v/>
      </c>
      <c r="CG8" s="36" t="str">
        <f t="shared" si="28"/>
        <v/>
      </c>
      <c r="CH8" s="36" t="str">
        <f t="shared" si="29"/>
        <v/>
      </c>
      <c r="CI8" s="36" t="str">
        <f t="shared" si="30"/>
        <v/>
      </c>
      <c r="CJ8" s="36" t="str">
        <f t="shared" si="31"/>
        <v/>
      </c>
      <c r="CK8" s="36" t="str">
        <f t="shared" si="32"/>
        <v/>
      </c>
      <c r="CL8" s="36" t="str">
        <f t="shared" si="33"/>
        <v/>
      </c>
      <c r="CM8" s="36" t="str">
        <f t="shared" si="34"/>
        <v/>
      </c>
      <c r="CN8" s="36" t="str">
        <f t="shared" si="35"/>
        <v/>
      </c>
      <c r="CO8" s="36" t="str">
        <f t="shared" si="36"/>
        <v/>
      </c>
      <c r="CP8" s="36" t="str">
        <f t="shared" si="37"/>
        <v/>
      </c>
      <c r="CQ8" s="36" t="str">
        <f t="shared" si="38"/>
        <v/>
      </c>
      <c r="CR8" s="36" t="str">
        <f t="shared" si="39"/>
        <v/>
      </c>
      <c r="CS8" s="36" t="str">
        <f t="shared" si="40"/>
        <v/>
      </c>
      <c r="CT8" s="36" t="str">
        <f t="shared" si="41"/>
        <v/>
      </c>
      <c r="CU8" s="36" t="str">
        <f t="shared" si="42"/>
        <v/>
      </c>
      <c r="CV8" s="36" t="str">
        <f t="shared" si="64"/>
        <v/>
      </c>
    </row>
    <row r="9" spans="1:100" ht="20.100000000000001" customHeight="1" x14ac:dyDescent="0.2">
      <c r="A9" s="53" t="str">
        <f t="shared" si="8"/>
        <v/>
      </c>
      <c r="B9" s="54" t="str">
        <f t="shared" si="9"/>
        <v/>
      </c>
      <c r="C9" s="58" t="str">
        <f t="shared" si="43"/>
        <v/>
      </c>
      <c r="D9" s="59" t="str">
        <f t="shared" si="44"/>
        <v/>
      </c>
      <c r="E9" s="59" t="str">
        <f t="shared" si="45"/>
        <v/>
      </c>
      <c r="F9" s="59" t="str">
        <f t="shared" si="46"/>
        <v/>
      </c>
      <c r="G9" s="59" t="str">
        <f t="shared" si="47"/>
        <v/>
      </c>
      <c r="H9" s="59" t="str">
        <f t="shared" si="48"/>
        <v/>
      </c>
      <c r="I9" s="59" t="str">
        <f t="shared" si="49"/>
        <v/>
      </c>
      <c r="J9" s="59" t="str">
        <f t="shared" si="50"/>
        <v/>
      </c>
      <c r="K9" s="59" t="str">
        <f t="shared" si="51"/>
        <v/>
      </c>
      <c r="L9" s="59" t="str">
        <f t="shared" si="52"/>
        <v/>
      </c>
      <c r="M9" s="59" t="str">
        <f t="shared" si="53"/>
        <v/>
      </c>
      <c r="N9" s="59" t="str">
        <f t="shared" si="54"/>
        <v/>
      </c>
      <c r="O9" s="59" t="str">
        <f t="shared" si="55"/>
        <v/>
      </c>
      <c r="P9" s="59" t="str">
        <f t="shared" si="56"/>
        <v/>
      </c>
      <c r="Q9" s="59" t="str">
        <f t="shared" si="57"/>
        <v/>
      </c>
      <c r="R9" s="59" t="str">
        <f t="shared" si="58"/>
        <v/>
      </c>
      <c r="S9" s="59" t="str">
        <f t="shared" si="59"/>
        <v/>
      </c>
      <c r="T9" s="59" t="str">
        <f t="shared" si="60"/>
        <v/>
      </c>
      <c r="U9" s="59" t="str">
        <f t="shared" si="61"/>
        <v/>
      </c>
      <c r="V9" s="60" t="str">
        <f t="shared" si="62"/>
        <v/>
      </c>
      <c r="W9" s="50" t="str">
        <f t="shared" si="10"/>
        <v/>
      </c>
      <c r="X9" s="50" t="str">
        <f t="shared" si="11"/>
        <v/>
      </c>
      <c r="Y9" s="48" t="str">
        <f t="shared" si="12"/>
        <v/>
      </c>
      <c r="AC9" s="36">
        <f t="shared" si="63"/>
        <v>5</v>
      </c>
      <c r="AD9" s="11" t="str">
        <f>'Výsledky soutěže'!A9</f>
        <v/>
      </c>
      <c r="AE9" s="11" t="str">
        <f>'Výsledky soutěže'!B9</f>
        <v/>
      </c>
      <c r="AF9" s="36">
        <f>'Výsledky soutěže'!C9</f>
        <v>0</v>
      </c>
      <c r="AG9" s="36">
        <f>'Výsledky soutěže'!D9</f>
        <v>0</v>
      </c>
      <c r="AH9" s="36">
        <f>'Výsledky soutěže'!E9</f>
        <v>0</v>
      </c>
      <c r="AI9" s="36">
        <f>'Výsledky soutěže'!F9</f>
        <v>0</v>
      </c>
      <c r="AJ9" s="36">
        <f>'Výsledky soutěže'!G9</f>
        <v>0</v>
      </c>
      <c r="AK9" s="36">
        <f>'Výsledky soutěže'!H9</f>
        <v>0</v>
      </c>
      <c r="AL9" s="36">
        <f>'Výsledky soutěže'!I9</f>
        <v>0</v>
      </c>
      <c r="AM9" s="36">
        <f>'Výsledky soutěže'!J9</f>
        <v>0</v>
      </c>
      <c r="AN9" s="36">
        <f>'Výsledky soutěže'!K9</f>
        <v>0</v>
      </c>
      <c r="AO9" s="36">
        <f>'Výsledky soutěže'!L9</f>
        <v>0</v>
      </c>
      <c r="AP9" s="36">
        <f>'Výsledky soutěže'!M9</f>
        <v>0</v>
      </c>
      <c r="AQ9" s="36">
        <f>'Výsledky soutěže'!N9</f>
        <v>0</v>
      </c>
      <c r="AR9" s="36">
        <f>'Výsledky soutěže'!O9</f>
        <v>0</v>
      </c>
      <c r="AS9" s="36">
        <f>'Výsledky soutěže'!P9</f>
        <v>0</v>
      </c>
      <c r="AT9" s="36">
        <f>'Výsledky soutěže'!Q9</f>
        <v>0</v>
      </c>
      <c r="AU9" s="36">
        <f>'Výsledky soutěže'!R9</f>
        <v>0</v>
      </c>
      <c r="AV9" s="36">
        <f>'Výsledky soutěže'!S9</f>
        <v>0</v>
      </c>
      <c r="AW9" s="36">
        <f>'Výsledky soutěže'!T9</f>
        <v>0</v>
      </c>
      <c r="AX9" s="36">
        <f>'Výsledky soutěže'!U9</f>
        <v>0</v>
      </c>
      <c r="AY9" s="36">
        <f>'Výsledky soutěže'!V9</f>
        <v>0</v>
      </c>
      <c r="AZ9" s="36">
        <f>'Výsledky soutěže'!W9</f>
        <v>0</v>
      </c>
      <c r="BA9" s="36">
        <f>'Výsledky soutěže'!X9</f>
        <v>0</v>
      </c>
      <c r="BD9" s="36">
        <f>'Výsledky soutěže'!AA9</f>
        <v>0</v>
      </c>
      <c r="BE9" s="36">
        <f>'Výsledky soutěže'!AB9</f>
        <v>0</v>
      </c>
      <c r="BF9" s="36">
        <f>'Výsledky soutěže'!AC9</f>
        <v>0</v>
      </c>
      <c r="BG9" s="36">
        <f>'Výsledky soutěže'!AD9</f>
        <v>0</v>
      </c>
      <c r="BH9" s="36">
        <f>'Výsledky soutěže'!AE9</f>
        <v>0</v>
      </c>
      <c r="BI9" s="36">
        <f>'Výsledky soutěže'!AF9</f>
        <v>0</v>
      </c>
      <c r="BJ9" s="36">
        <f>'Výsledky soutěže'!AG9</f>
        <v>0</v>
      </c>
      <c r="BK9" s="36">
        <f>'Výsledky soutěže'!AH9</f>
        <v>0</v>
      </c>
      <c r="BL9" s="36">
        <f>'Výsledky soutěže'!AI9</f>
        <v>0</v>
      </c>
      <c r="BM9" s="36">
        <f>'Výsledky soutěže'!AJ9</f>
        <v>0</v>
      </c>
      <c r="BO9" s="36">
        <f t="shared" si="13"/>
        <v>5</v>
      </c>
      <c r="BP9" s="36">
        <f t="shared" si="14"/>
        <v>1</v>
      </c>
      <c r="BQ9" s="36">
        <f t="shared" si="15"/>
        <v>5</v>
      </c>
      <c r="BR9" s="36">
        <f>BQ63</f>
        <v>59</v>
      </c>
      <c r="BS9" s="36">
        <f t="shared" si="16"/>
        <v>2</v>
      </c>
      <c r="BT9" s="36">
        <f t="shared" si="17"/>
        <v>0</v>
      </c>
      <c r="BU9" s="36">
        <f t="shared" si="18"/>
        <v>9999</v>
      </c>
      <c r="BX9" s="11" t="str">
        <f t="shared" si="19"/>
        <v/>
      </c>
      <c r="BY9" s="11" t="str">
        <f t="shared" si="20"/>
        <v/>
      </c>
      <c r="BZ9" s="36" t="str">
        <f t="shared" si="21"/>
        <v/>
      </c>
      <c r="CA9" s="36" t="str">
        <f t="shared" si="22"/>
        <v/>
      </c>
      <c r="CB9" s="36" t="str">
        <f t="shared" si="23"/>
        <v/>
      </c>
      <c r="CC9" s="36" t="str">
        <f t="shared" si="24"/>
        <v/>
      </c>
      <c r="CD9" s="36" t="str">
        <f t="shared" si="25"/>
        <v/>
      </c>
      <c r="CE9" s="36" t="str">
        <f t="shared" si="26"/>
        <v/>
      </c>
      <c r="CF9" s="36" t="str">
        <f t="shared" si="27"/>
        <v/>
      </c>
      <c r="CG9" s="36" t="str">
        <f t="shared" si="28"/>
        <v/>
      </c>
      <c r="CH9" s="36" t="str">
        <f t="shared" si="29"/>
        <v/>
      </c>
      <c r="CI9" s="36" t="str">
        <f t="shared" si="30"/>
        <v/>
      </c>
      <c r="CJ9" s="36" t="str">
        <f t="shared" si="31"/>
        <v/>
      </c>
      <c r="CK9" s="36" t="str">
        <f t="shared" si="32"/>
        <v/>
      </c>
      <c r="CL9" s="36" t="str">
        <f t="shared" si="33"/>
        <v/>
      </c>
      <c r="CM9" s="36" t="str">
        <f t="shared" si="34"/>
        <v/>
      </c>
      <c r="CN9" s="36" t="str">
        <f t="shared" si="35"/>
        <v/>
      </c>
      <c r="CO9" s="36" t="str">
        <f t="shared" si="36"/>
        <v/>
      </c>
      <c r="CP9" s="36" t="str">
        <f t="shared" si="37"/>
        <v/>
      </c>
      <c r="CQ9" s="36" t="str">
        <f t="shared" si="38"/>
        <v/>
      </c>
      <c r="CR9" s="36" t="str">
        <f t="shared" si="39"/>
        <v/>
      </c>
      <c r="CS9" s="36" t="str">
        <f t="shared" si="40"/>
        <v/>
      </c>
      <c r="CT9" s="36" t="str">
        <f t="shared" si="41"/>
        <v/>
      </c>
      <c r="CU9" s="36" t="str">
        <f t="shared" si="42"/>
        <v/>
      </c>
      <c r="CV9" s="36" t="str">
        <f t="shared" si="64"/>
        <v/>
      </c>
    </row>
    <row r="10" spans="1:100" ht="20.100000000000001" customHeight="1" x14ac:dyDescent="0.2">
      <c r="A10" s="53" t="str">
        <f t="shared" si="8"/>
        <v/>
      </c>
      <c r="B10" s="54" t="str">
        <f t="shared" si="9"/>
        <v/>
      </c>
      <c r="C10" s="58" t="str">
        <f t="shared" si="43"/>
        <v/>
      </c>
      <c r="D10" s="59" t="str">
        <f t="shared" si="44"/>
        <v/>
      </c>
      <c r="E10" s="59" t="str">
        <f t="shared" si="45"/>
        <v/>
      </c>
      <c r="F10" s="59" t="str">
        <f t="shared" si="46"/>
        <v/>
      </c>
      <c r="G10" s="59" t="str">
        <f t="shared" si="47"/>
        <v/>
      </c>
      <c r="H10" s="59" t="str">
        <f t="shared" si="48"/>
        <v/>
      </c>
      <c r="I10" s="59" t="str">
        <f t="shared" si="49"/>
        <v/>
      </c>
      <c r="J10" s="59" t="str">
        <f t="shared" si="50"/>
        <v/>
      </c>
      <c r="K10" s="59" t="str">
        <f t="shared" si="51"/>
        <v/>
      </c>
      <c r="L10" s="59" t="str">
        <f t="shared" si="52"/>
        <v/>
      </c>
      <c r="M10" s="59" t="str">
        <f t="shared" si="53"/>
        <v/>
      </c>
      <c r="N10" s="59" t="str">
        <f t="shared" si="54"/>
        <v/>
      </c>
      <c r="O10" s="59" t="str">
        <f t="shared" si="55"/>
        <v/>
      </c>
      <c r="P10" s="59" t="str">
        <f t="shared" si="56"/>
        <v/>
      </c>
      <c r="Q10" s="59" t="str">
        <f t="shared" si="57"/>
        <v/>
      </c>
      <c r="R10" s="59" t="str">
        <f t="shared" si="58"/>
        <v/>
      </c>
      <c r="S10" s="59" t="str">
        <f t="shared" si="59"/>
        <v/>
      </c>
      <c r="T10" s="59" t="str">
        <f t="shared" si="60"/>
        <v/>
      </c>
      <c r="U10" s="59" t="str">
        <f t="shared" si="61"/>
        <v/>
      </c>
      <c r="V10" s="60" t="str">
        <f t="shared" si="62"/>
        <v/>
      </c>
      <c r="W10" s="50" t="str">
        <f t="shared" si="10"/>
        <v/>
      </c>
      <c r="X10" s="50" t="str">
        <f t="shared" si="11"/>
        <v/>
      </c>
      <c r="Y10" s="48" t="str">
        <f t="shared" si="12"/>
        <v/>
      </c>
      <c r="AC10" s="36">
        <f t="shared" si="63"/>
        <v>6</v>
      </c>
      <c r="AD10" s="11" t="str">
        <f>'Výsledky soutěže'!A10</f>
        <v/>
      </c>
      <c r="AE10" s="11" t="str">
        <f>'Výsledky soutěže'!B10</f>
        <v/>
      </c>
      <c r="AF10" s="36">
        <f>'Výsledky soutěže'!C10</f>
        <v>0</v>
      </c>
      <c r="AG10" s="36">
        <f>'Výsledky soutěže'!D10</f>
        <v>0</v>
      </c>
      <c r="AH10" s="36">
        <f>'Výsledky soutěže'!E10</f>
        <v>0</v>
      </c>
      <c r="AI10" s="36">
        <f>'Výsledky soutěže'!F10</f>
        <v>0</v>
      </c>
      <c r="AJ10" s="36">
        <f>'Výsledky soutěže'!G10</f>
        <v>0</v>
      </c>
      <c r="AK10" s="36">
        <f>'Výsledky soutěže'!H10</f>
        <v>0</v>
      </c>
      <c r="AL10" s="36">
        <f>'Výsledky soutěže'!I10</f>
        <v>0</v>
      </c>
      <c r="AM10" s="36">
        <f>'Výsledky soutěže'!J10</f>
        <v>0</v>
      </c>
      <c r="AN10" s="36">
        <f>'Výsledky soutěže'!K10</f>
        <v>0</v>
      </c>
      <c r="AO10" s="36">
        <f>'Výsledky soutěže'!L10</f>
        <v>0</v>
      </c>
      <c r="AP10" s="36">
        <f>'Výsledky soutěže'!M10</f>
        <v>0</v>
      </c>
      <c r="AQ10" s="36">
        <f>'Výsledky soutěže'!N10</f>
        <v>0</v>
      </c>
      <c r="AR10" s="36">
        <f>'Výsledky soutěže'!O10</f>
        <v>0</v>
      </c>
      <c r="AS10" s="36">
        <f>'Výsledky soutěže'!P10</f>
        <v>0</v>
      </c>
      <c r="AT10" s="36">
        <f>'Výsledky soutěže'!Q10</f>
        <v>0</v>
      </c>
      <c r="AU10" s="36">
        <f>'Výsledky soutěže'!R10</f>
        <v>0</v>
      </c>
      <c r="AV10" s="36">
        <f>'Výsledky soutěže'!S10</f>
        <v>0</v>
      </c>
      <c r="AW10" s="36">
        <f>'Výsledky soutěže'!T10</f>
        <v>0</v>
      </c>
      <c r="AX10" s="36">
        <f>'Výsledky soutěže'!U10</f>
        <v>0</v>
      </c>
      <c r="AY10" s="36">
        <f>'Výsledky soutěže'!V10</f>
        <v>0</v>
      </c>
      <c r="AZ10" s="36">
        <f>'Výsledky soutěže'!W10</f>
        <v>0</v>
      </c>
      <c r="BA10" s="36">
        <f>'Výsledky soutěže'!X10</f>
        <v>0</v>
      </c>
      <c r="BD10" s="36">
        <f>'Výsledky soutěže'!AA10</f>
        <v>0</v>
      </c>
      <c r="BE10" s="36">
        <f>'Výsledky soutěže'!AB10</f>
        <v>0</v>
      </c>
      <c r="BF10" s="36">
        <f>'Výsledky soutěže'!AC10</f>
        <v>0</v>
      </c>
      <c r="BG10" s="36">
        <f>'Výsledky soutěže'!AD10</f>
        <v>0</v>
      </c>
      <c r="BH10" s="36">
        <f>'Výsledky soutěže'!AE10</f>
        <v>0</v>
      </c>
      <c r="BI10" s="36">
        <f>'Výsledky soutěže'!AF10</f>
        <v>0</v>
      </c>
      <c r="BJ10" s="36">
        <f>'Výsledky soutěže'!AG10</f>
        <v>0</v>
      </c>
      <c r="BK10" s="36">
        <f>'Výsledky soutěže'!AH10</f>
        <v>0</v>
      </c>
      <c r="BL10" s="36">
        <f>'Výsledky soutěže'!AI10</f>
        <v>0</v>
      </c>
      <c r="BM10" s="36">
        <f>'Výsledky soutěže'!AJ10</f>
        <v>0</v>
      </c>
      <c r="BO10" s="36">
        <f t="shared" si="13"/>
        <v>6</v>
      </c>
      <c r="BP10" s="36">
        <f t="shared" si="14"/>
        <v>1</v>
      </c>
      <c r="BQ10" s="36">
        <f t="shared" si="15"/>
        <v>6</v>
      </c>
      <c r="BR10" s="36">
        <f>BQ62</f>
        <v>58</v>
      </c>
      <c r="BS10" s="36">
        <f t="shared" si="16"/>
        <v>2</v>
      </c>
      <c r="BT10" s="36">
        <f t="shared" si="17"/>
        <v>0</v>
      </c>
      <c r="BU10" s="36">
        <f t="shared" si="18"/>
        <v>9999</v>
      </c>
      <c r="BX10" s="11" t="str">
        <f t="shared" si="19"/>
        <v/>
      </c>
      <c r="BY10" s="11" t="str">
        <f t="shared" si="20"/>
        <v/>
      </c>
      <c r="BZ10" s="36" t="str">
        <f t="shared" si="21"/>
        <v/>
      </c>
      <c r="CA10" s="36" t="str">
        <f t="shared" si="22"/>
        <v/>
      </c>
      <c r="CB10" s="36" t="str">
        <f t="shared" si="23"/>
        <v/>
      </c>
      <c r="CC10" s="36" t="str">
        <f t="shared" si="24"/>
        <v/>
      </c>
      <c r="CD10" s="36" t="str">
        <f t="shared" si="25"/>
        <v/>
      </c>
      <c r="CE10" s="36" t="str">
        <f t="shared" si="26"/>
        <v/>
      </c>
      <c r="CF10" s="36" t="str">
        <f t="shared" si="27"/>
        <v/>
      </c>
      <c r="CG10" s="36" t="str">
        <f t="shared" si="28"/>
        <v/>
      </c>
      <c r="CH10" s="36" t="str">
        <f t="shared" si="29"/>
        <v/>
      </c>
      <c r="CI10" s="36" t="str">
        <f t="shared" si="30"/>
        <v/>
      </c>
      <c r="CJ10" s="36" t="str">
        <f t="shared" si="31"/>
        <v/>
      </c>
      <c r="CK10" s="36" t="str">
        <f t="shared" si="32"/>
        <v/>
      </c>
      <c r="CL10" s="36" t="str">
        <f t="shared" si="33"/>
        <v/>
      </c>
      <c r="CM10" s="36" t="str">
        <f t="shared" si="34"/>
        <v/>
      </c>
      <c r="CN10" s="36" t="str">
        <f t="shared" si="35"/>
        <v/>
      </c>
      <c r="CO10" s="36" t="str">
        <f t="shared" si="36"/>
        <v/>
      </c>
      <c r="CP10" s="36" t="str">
        <f t="shared" si="37"/>
        <v/>
      </c>
      <c r="CQ10" s="36" t="str">
        <f t="shared" si="38"/>
        <v/>
      </c>
      <c r="CR10" s="36" t="str">
        <f t="shared" si="39"/>
        <v/>
      </c>
      <c r="CS10" s="36" t="str">
        <f t="shared" si="40"/>
        <v/>
      </c>
      <c r="CT10" s="36" t="str">
        <f t="shared" si="41"/>
        <v/>
      </c>
      <c r="CU10" s="36" t="str">
        <f t="shared" si="42"/>
        <v/>
      </c>
      <c r="CV10" s="36" t="str">
        <f t="shared" si="64"/>
        <v/>
      </c>
    </row>
    <row r="11" spans="1:100" ht="20.100000000000001" customHeight="1" x14ac:dyDescent="0.2">
      <c r="A11" s="53" t="str">
        <f t="shared" si="8"/>
        <v/>
      </c>
      <c r="B11" s="54" t="str">
        <f t="shared" si="9"/>
        <v/>
      </c>
      <c r="C11" s="58" t="str">
        <f t="shared" si="43"/>
        <v/>
      </c>
      <c r="D11" s="59" t="str">
        <f t="shared" si="44"/>
        <v/>
      </c>
      <c r="E11" s="59" t="str">
        <f t="shared" si="45"/>
        <v/>
      </c>
      <c r="F11" s="59" t="str">
        <f t="shared" si="46"/>
        <v/>
      </c>
      <c r="G11" s="59" t="str">
        <f t="shared" si="47"/>
        <v/>
      </c>
      <c r="H11" s="59" t="str">
        <f t="shared" si="48"/>
        <v/>
      </c>
      <c r="I11" s="59" t="str">
        <f t="shared" si="49"/>
        <v/>
      </c>
      <c r="J11" s="59" t="str">
        <f t="shared" si="50"/>
        <v/>
      </c>
      <c r="K11" s="59" t="str">
        <f t="shared" si="51"/>
        <v/>
      </c>
      <c r="L11" s="59" t="str">
        <f t="shared" si="52"/>
        <v/>
      </c>
      <c r="M11" s="59" t="str">
        <f t="shared" si="53"/>
        <v/>
      </c>
      <c r="N11" s="59" t="str">
        <f t="shared" si="54"/>
        <v/>
      </c>
      <c r="O11" s="59" t="str">
        <f t="shared" si="55"/>
        <v/>
      </c>
      <c r="P11" s="59" t="str">
        <f t="shared" si="56"/>
        <v/>
      </c>
      <c r="Q11" s="59" t="str">
        <f t="shared" si="57"/>
        <v/>
      </c>
      <c r="R11" s="59" t="str">
        <f t="shared" si="58"/>
        <v/>
      </c>
      <c r="S11" s="59" t="str">
        <f t="shared" si="59"/>
        <v/>
      </c>
      <c r="T11" s="59" t="str">
        <f t="shared" si="60"/>
        <v/>
      </c>
      <c r="U11" s="59" t="str">
        <f t="shared" si="61"/>
        <v/>
      </c>
      <c r="V11" s="60" t="str">
        <f t="shared" si="62"/>
        <v/>
      </c>
      <c r="W11" s="50" t="str">
        <f t="shared" si="10"/>
        <v/>
      </c>
      <c r="X11" s="50" t="str">
        <f t="shared" si="11"/>
        <v/>
      </c>
      <c r="Y11" s="48" t="str">
        <f t="shared" si="12"/>
        <v/>
      </c>
      <c r="AC11" s="36">
        <f t="shared" si="63"/>
        <v>7</v>
      </c>
      <c r="AD11" s="11" t="str">
        <f>'Výsledky soutěže'!A11</f>
        <v/>
      </c>
      <c r="AE11" s="11" t="str">
        <f>'Výsledky soutěže'!B11</f>
        <v/>
      </c>
      <c r="AF11" s="36">
        <f>'Výsledky soutěže'!C11</f>
        <v>0</v>
      </c>
      <c r="AG11" s="36">
        <f>'Výsledky soutěže'!D11</f>
        <v>0</v>
      </c>
      <c r="AH11" s="36">
        <f>'Výsledky soutěže'!E11</f>
        <v>0</v>
      </c>
      <c r="AI11" s="36">
        <f>'Výsledky soutěže'!F11</f>
        <v>0</v>
      </c>
      <c r="AJ11" s="36">
        <f>'Výsledky soutěže'!G11</f>
        <v>0</v>
      </c>
      <c r="AK11" s="36">
        <f>'Výsledky soutěže'!H11</f>
        <v>0</v>
      </c>
      <c r="AL11" s="36">
        <f>'Výsledky soutěže'!I11</f>
        <v>0</v>
      </c>
      <c r="AM11" s="36">
        <f>'Výsledky soutěže'!J11</f>
        <v>0</v>
      </c>
      <c r="AN11" s="36">
        <f>'Výsledky soutěže'!K11</f>
        <v>0</v>
      </c>
      <c r="AO11" s="36">
        <f>'Výsledky soutěže'!L11</f>
        <v>0</v>
      </c>
      <c r="AP11" s="36">
        <f>'Výsledky soutěže'!M11</f>
        <v>0</v>
      </c>
      <c r="AQ11" s="36">
        <f>'Výsledky soutěže'!N11</f>
        <v>0</v>
      </c>
      <c r="AR11" s="36">
        <f>'Výsledky soutěže'!O11</f>
        <v>0</v>
      </c>
      <c r="AS11" s="36">
        <f>'Výsledky soutěže'!P11</f>
        <v>0</v>
      </c>
      <c r="AT11" s="36">
        <f>'Výsledky soutěže'!Q11</f>
        <v>0</v>
      </c>
      <c r="AU11" s="36">
        <f>'Výsledky soutěže'!R11</f>
        <v>0</v>
      </c>
      <c r="AV11" s="36">
        <f>'Výsledky soutěže'!S11</f>
        <v>0</v>
      </c>
      <c r="AW11" s="36">
        <f>'Výsledky soutěže'!T11</f>
        <v>0</v>
      </c>
      <c r="AX11" s="36">
        <f>'Výsledky soutěže'!U11</f>
        <v>0</v>
      </c>
      <c r="AY11" s="36">
        <f>'Výsledky soutěže'!V11</f>
        <v>0</v>
      </c>
      <c r="AZ11" s="36">
        <f>'Výsledky soutěže'!W11</f>
        <v>0</v>
      </c>
      <c r="BA11" s="36">
        <f>'Výsledky soutěže'!X11</f>
        <v>0</v>
      </c>
      <c r="BD11" s="36">
        <f>'Výsledky soutěže'!AA11</f>
        <v>0</v>
      </c>
      <c r="BE11" s="36">
        <f>'Výsledky soutěže'!AB11</f>
        <v>0</v>
      </c>
      <c r="BF11" s="36">
        <f>'Výsledky soutěže'!AC11</f>
        <v>0</v>
      </c>
      <c r="BG11" s="36">
        <f>'Výsledky soutěže'!AD11</f>
        <v>0</v>
      </c>
      <c r="BH11" s="36">
        <f>'Výsledky soutěže'!AE11</f>
        <v>0</v>
      </c>
      <c r="BI11" s="36">
        <f>'Výsledky soutěže'!AF11</f>
        <v>0</v>
      </c>
      <c r="BJ11" s="36">
        <f>'Výsledky soutěže'!AG11</f>
        <v>0</v>
      </c>
      <c r="BK11" s="36">
        <f>'Výsledky soutěže'!AH11</f>
        <v>0</v>
      </c>
      <c r="BL11" s="36">
        <f>'Výsledky soutěže'!AI11</f>
        <v>0</v>
      </c>
      <c r="BM11" s="36">
        <f>'Výsledky soutěže'!AJ11</f>
        <v>0</v>
      </c>
      <c r="BO11" s="36">
        <f t="shared" si="13"/>
        <v>7</v>
      </c>
      <c r="BP11" s="36">
        <f t="shared" si="14"/>
        <v>1</v>
      </c>
      <c r="BQ11" s="36">
        <f t="shared" si="15"/>
        <v>7</v>
      </c>
      <c r="BR11" s="36">
        <f>BQ61</f>
        <v>57</v>
      </c>
      <c r="BS11" s="36">
        <f t="shared" si="16"/>
        <v>2</v>
      </c>
      <c r="BT11" s="36">
        <f t="shared" si="17"/>
        <v>0</v>
      </c>
      <c r="BU11" s="36">
        <f t="shared" si="18"/>
        <v>9999</v>
      </c>
      <c r="BX11" s="11" t="str">
        <f t="shared" si="19"/>
        <v/>
      </c>
      <c r="BY11" s="11" t="str">
        <f t="shared" si="20"/>
        <v/>
      </c>
      <c r="BZ11" s="36" t="str">
        <f t="shared" si="21"/>
        <v/>
      </c>
      <c r="CA11" s="36" t="str">
        <f t="shared" si="22"/>
        <v/>
      </c>
      <c r="CB11" s="36" t="str">
        <f t="shared" si="23"/>
        <v/>
      </c>
      <c r="CC11" s="36" t="str">
        <f t="shared" si="24"/>
        <v/>
      </c>
      <c r="CD11" s="36" t="str">
        <f t="shared" si="25"/>
        <v/>
      </c>
      <c r="CE11" s="36" t="str">
        <f t="shared" si="26"/>
        <v/>
      </c>
      <c r="CF11" s="36" t="str">
        <f t="shared" si="27"/>
        <v/>
      </c>
      <c r="CG11" s="36" t="str">
        <f t="shared" si="28"/>
        <v/>
      </c>
      <c r="CH11" s="36" t="str">
        <f t="shared" si="29"/>
        <v/>
      </c>
      <c r="CI11" s="36" t="str">
        <f t="shared" si="30"/>
        <v/>
      </c>
      <c r="CJ11" s="36" t="str">
        <f t="shared" si="31"/>
        <v/>
      </c>
      <c r="CK11" s="36" t="str">
        <f t="shared" si="32"/>
        <v/>
      </c>
      <c r="CL11" s="36" t="str">
        <f t="shared" si="33"/>
        <v/>
      </c>
      <c r="CM11" s="36" t="str">
        <f t="shared" si="34"/>
        <v/>
      </c>
      <c r="CN11" s="36" t="str">
        <f t="shared" si="35"/>
        <v/>
      </c>
      <c r="CO11" s="36" t="str">
        <f t="shared" si="36"/>
        <v/>
      </c>
      <c r="CP11" s="36" t="str">
        <f t="shared" si="37"/>
        <v/>
      </c>
      <c r="CQ11" s="36" t="str">
        <f t="shared" si="38"/>
        <v/>
      </c>
      <c r="CR11" s="36" t="str">
        <f t="shared" si="39"/>
        <v/>
      </c>
      <c r="CS11" s="36" t="str">
        <f t="shared" si="40"/>
        <v/>
      </c>
      <c r="CT11" s="36" t="str">
        <f t="shared" si="41"/>
        <v/>
      </c>
      <c r="CU11" s="36" t="str">
        <f t="shared" si="42"/>
        <v/>
      </c>
      <c r="CV11" s="36" t="str">
        <f t="shared" si="64"/>
        <v/>
      </c>
    </row>
    <row r="12" spans="1:100" ht="20.100000000000001" customHeight="1" x14ac:dyDescent="0.2">
      <c r="A12" s="53" t="str">
        <f t="shared" si="8"/>
        <v/>
      </c>
      <c r="B12" s="54" t="str">
        <f t="shared" si="9"/>
        <v/>
      </c>
      <c r="C12" s="58" t="str">
        <f t="shared" si="43"/>
        <v/>
      </c>
      <c r="D12" s="59" t="str">
        <f t="shared" si="44"/>
        <v/>
      </c>
      <c r="E12" s="59" t="str">
        <f t="shared" si="45"/>
        <v/>
      </c>
      <c r="F12" s="59" t="str">
        <f t="shared" si="46"/>
        <v/>
      </c>
      <c r="G12" s="59" t="str">
        <f t="shared" si="47"/>
        <v/>
      </c>
      <c r="H12" s="59" t="str">
        <f t="shared" si="48"/>
        <v/>
      </c>
      <c r="I12" s="59" t="str">
        <f t="shared" si="49"/>
        <v/>
      </c>
      <c r="J12" s="59" t="str">
        <f t="shared" si="50"/>
        <v/>
      </c>
      <c r="K12" s="59" t="str">
        <f t="shared" si="51"/>
        <v/>
      </c>
      <c r="L12" s="59" t="str">
        <f t="shared" si="52"/>
        <v/>
      </c>
      <c r="M12" s="59" t="str">
        <f t="shared" si="53"/>
        <v/>
      </c>
      <c r="N12" s="59" t="str">
        <f t="shared" si="54"/>
        <v/>
      </c>
      <c r="O12" s="59" t="str">
        <f t="shared" si="55"/>
        <v/>
      </c>
      <c r="P12" s="59" t="str">
        <f t="shared" si="56"/>
        <v/>
      </c>
      <c r="Q12" s="59" t="str">
        <f t="shared" si="57"/>
        <v/>
      </c>
      <c r="R12" s="59" t="str">
        <f t="shared" si="58"/>
        <v/>
      </c>
      <c r="S12" s="59" t="str">
        <f t="shared" si="59"/>
        <v/>
      </c>
      <c r="T12" s="59" t="str">
        <f t="shared" si="60"/>
        <v/>
      </c>
      <c r="U12" s="59" t="str">
        <f t="shared" si="61"/>
        <v/>
      </c>
      <c r="V12" s="60" t="str">
        <f t="shared" si="62"/>
        <v/>
      </c>
      <c r="W12" s="50" t="str">
        <f t="shared" si="10"/>
        <v/>
      </c>
      <c r="X12" s="50" t="str">
        <f t="shared" si="11"/>
        <v/>
      </c>
      <c r="Y12" s="48" t="str">
        <f t="shared" si="12"/>
        <v/>
      </c>
      <c r="AC12" s="36">
        <f t="shared" si="63"/>
        <v>8</v>
      </c>
      <c r="AD12" s="11" t="str">
        <f>'Výsledky soutěže'!A12</f>
        <v/>
      </c>
      <c r="AE12" s="11" t="str">
        <f>'Výsledky soutěže'!B12</f>
        <v/>
      </c>
      <c r="AF12" s="36">
        <f>'Výsledky soutěže'!C12</f>
        <v>0</v>
      </c>
      <c r="AG12" s="36">
        <f>'Výsledky soutěže'!D12</f>
        <v>0</v>
      </c>
      <c r="AH12" s="36">
        <f>'Výsledky soutěže'!E12</f>
        <v>0</v>
      </c>
      <c r="AI12" s="36">
        <f>'Výsledky soutěže'!F12</f>
        <v>0</v>
      </c>
      <c r="AJ12" s="36">
        <f>'Výsledky soutěže'!G12</f>
        <v>0</v>
      </c>
      <c r="AK12" s="36">
        <f>'Výsledky soutěže'!H12</f>
        <v>0</v>
      </c>
      <c r="AL12" s="36">
        <f>'Výsledky soutěže'!I12</f>
        <v>0</v>
      </c>
      <c r="AM12" s="36">
        <f>'Výsledky soutěže'!J12</f>
        <v>0</v>
      </c>
      <c r="AN12" s="36">
        <f>'Výsledky soutěže'!K12</f>
        <v>0</v>
      </c>
      <c r="AO12" s="36">
        <f>'Výsledky soutěže'!L12</f>
        <v>0</v>
      </c>
      <c r="AP12" s="36">
        <f>'Výsledky soutěže'!M12</f>
        <v>0</v>
      </c>
      <c r="AQ12" s="36">
        <f>'Výsledky soutěže'!N12</f>
        <v>0</v>
      </c>
      <c r="AR12" s="36">
        <f>'Výsledky soutěže'!O12</f>
        <v>0</v>
      </c>
      <c r="AS12" s="36">
        <f>'Výsledky soutěže'!P12</f>
        <v>0</v>
      </c>
      <c r="AT12" s="36">
        <f>'Výsledky soutěže'!Q12</f>
        <v>0</v>
      </c>
      <c r="AU12" s="36">
        <f>'Výsledky soutěže'!R12</f>
        <v>0</v>
      </c>
      <c r="AV12" s="36">
        <f>'Výsledky soutěže'!S12</f>
        <v>0</v>
      </c>
      <c r="AW12" s="36">
        <f>'Výsledky soutěže'!T12</f>
        <v>0</v>
      </c>
      <c r="AX12" s="36">
        <f>'Výsledky soutěže'!U12</f>
        <v>0</v>
      </c>
      <c r="AY12" s="36">
        <f>'Výsledky soutěže'!V12</f>
        <v>0</v>
      </c>
      <c r="AZ12" s="36">
        <f>'Výsledky soutěže'!W12</f>
        <v>0</v>
      </c>
      <c r="BA12" s="36">
        <f>'Výsledky soutěže'!X12</f>
        <v>0</v>
      </c>
      <c r="BD12" s="36">
        <f>'Výsledky soutěže'!AA12</f>
        <v>0</v>
      </c>
      <c r="BE12" s="36">
        <f>'Výsledky soutěže'!AB12</f>
        <v>0</v>
      </c>
      <c r="BF12" s="36">
        <f>'Výsledky soutěže'!AC12</f>
        <v>0</v>
      </c>
      <c r="BG12" s="36">
        <f>'Výsledky soutěže'!AD12</f>
        <v>0</v>
      </c>
      <c r="BH12" s="36">
        <f>'Výsledky soutěže'!AE12</f>
        <v>0</v>
      </c>
      <c r="BI12" s="36">
        <f>'Výsledky soutěže'!AF12</f>
        <v>0</v>
      </c>
      <c r="BJ12" s="36">
        <f>'Výsledky soutěže'!AG12</f>
        <v>0</v>
      </c>
      <c r="BK12" s="36">
        <f>'Výsledky soutěže'!AH12</f>
        <v>0</v>
      </c>
      <c r="BL12" s="36">
        <f>'Výsledky soutěže'!AI12</f>
        <v>0</v>
      </c>
      <c r="BM12" s="36">
        <f>'Výsledky soutěže'!AJ12</f>
        <v>0</v>
      </c>
      <c r="BO12" s="36">
        <f t="shared" si="13"/>
        <v>8</v>
      </c>
      <c r="BP12" s="36">
        <f t="shared" si="14"/>
        <v>1</v>
      </c>
      <c r="BQ12" s="36">
        <f t="shared" si="15"/>
        <v>8</v>
      </c>
      <c r="BR12" s="36">
        <f>BQ60</f>
        <v>56</v>
      </c>
      <c r="BS12" s="36">
        <f t="shared" si="16"/>
        <v>2</v>
      </c>
      <c r="BT12" s="36">
        <f t="shared" si="17"/>
        <v>0</v>
      </c>
      <c r="BU12" s="36">
        <f t="shared" si="18"/>
        <v>9999</v>
      </c>
      <c r="BX12" s="11" t="str">
        <f t="shared" si="19"/>
        <v/>
      </c>
      <c r="BY12" s="11" t="str">
        <f t="shared" si="20"/>
        <v/>
      </c>
      <c r="BZ12" s="36" t="str">
        <f t="shared" si="21"/>
        <v/>
      </c>
      <c r="CA12" s="36" t="str">
        <f t="shared" si="22"/>
        <v/>
      </c>
      <c r="CB12" s="36" t="str">
        <f t="shared" si="23"/>
        <v/>
      </c>
      <c r="CC12" s="36" t="str">
        <f t="shared" si="24"/>
        <v/>
      </c>
      <c r="CD12" s="36" t="str">
        <f t="shared" si="25"/>
        <v/>
      </c>
      <c r="CE12" s="36" t="str">
        <f t="shared" si="26"/>
        <v/>
      </c>
      <c r="CF12" s="36" t="str">
        <f t="shared" si="27"/>
        <v/>
      </c>
      <c r="CG12" s="36" t="str">
        <f t="shared" si="28"/>
        <v/>
      </c>
      <c r="CH12" s="36" t="str">
        <f t="shared" si="29"/>
        <v/>
      </c>
      <c r="CI12" s="36" t="str">
        <f t="shared" si="30"/>
        <v/>
      </c>
      <c r="CJ12" s="36" t="str">
        <f t="shared" si="31"/>
        <v/>
      </c>
      <c r="CK12" s="36" t="str">
        <f t="shared" si="32"/>
        <v/>
      </c>
      <c r="CL12" s="36" t="str">
        <f t="shared" si="33"/>
        <v/>
      </c>
      <c r="CM12" s="36" t="str">
        <f t="shared" si="34"/>
        <v/>
      </c>
      <c r="CN12" s="36" t="str">
        <f t="shared" si="35"/>
        <v/>
      </c>
      <c r="CO12" s="36" t="str">
        <f t="shared" si="36"/>
        <v/>
      </c>
      <c r="CP12" s="36" t="str">
        <f t="shared" si="37"/>
        <v/>
      </c>
      <c r="CQ12" s="36" t="str">
        <f t="shared" si="38"/>
        <v/>
      </c>
      <c r="CR12" s="36" t="str">
        <f t="shared" si="39"/>
        <v/>
      </c>
      <c r="CS12" s="36" t="str">
        <f t="shared" si="40"/>
        <v/>
      </c>
      <c r="CT12" s="36" t="str">
        <f t="shared" si="41"/>
        <v/>
      </c>
      <c r="CU12" s="36" t="str">
        <f t="shared" si="42"/>
        <v/>
      </c>
      <c r="CV12" s="36" t="str">
        <f t="shared" si="64"/>
        <v/>
      </c>
    </row>
    <row r="13" spans="1:100" ht="20.100000000000001" customHeight="1" x14ac:dyDescent="0.2">
      <c r="A13" s="53" t="str">
        <f t="shared" si="8"/>
        <v/>
      </c>
      <c r="B13" s="54" t="str">
        <f t="shared" si="9"/>
        <v/>
      </c>
      <c r="C13" s="58" t="str">
        <f t="shared" si="43"/>
        <v/>
      </c>
      <c r="D13" s="59" t="str">
        <f t="shared" si="44"/>
        <v/>
      </c>
      <c r="E13" s="59" t="str">
        <f t="shared" si="45"/>
        <v/>
      </c>
      <c r="F13" s="59" t="str">
        <f t="shared" si="46"/>
        <v/>
      </c>
      <c r="G13" s="59" t="str">
        <f t="shared" si="47"/>
        <v/>
      </c>
      <c r="H13" s="59" t="str">
        <f t="shared" si="48"/>
        <v/>
      </c>
      <c r="I13" s="59" t="str">
        <f t="shared" si="49"/>
        <v/>
      </c>
      <c r="J13" s="59" t="str">
        <f t="shared" si="50"/>
        <v/>
      </c>
      <c r="K13" s="59" t="str">
        <f t="shared" si="51"/>
        <v/>
      </c>
      <c r="L13" s="59" t="str">
        <f t="shared" si="52"/>
        <v/>
      </c>
      <c r="M13" s="59" t="str">
        <f t="shared" si="53"/>
        <v/>
      </c>
      <c r="N13" s="59" t="str">
        <f t="shared" si="54"/>
        <v/>
      </c>
      <c r="O13" s="59" t="str">
        <f t="shared" si="55"/>
        <v/>
      </c>
      <c r="P13" s="59" t="str">
        <f t="shared" si="56"/>
        <v/>
      </c>
      <c r="Q13" s="59" t="str">
        <f t="shared" si="57"/>
        <v/>
      </c>
      <c r="R13" s="59" t="str">
        <f t="shared" si="58"/>
        <v/>
      </c>
      <c r="S13" s="59" t="str">
        <f t="shared" si="59"/>
        <v/>
      </c>
      <c r="T13" s="59" t="str">
        <f t="shared" si="60"/>
        <v/>
      </c>
      <c r="U13" s="59" t="str">
        <f t="shared" si="61"/>
        <v/>
      </c>
      <c r="V13" s="60" t="str">
        <f t="shared" si="62"/>
        <v/>
      </c>
      <c r="W13" s="50" t="str">
        <f t="shared" si="10"/>
        <v/>
      </c>
      <c r="X13" s="50" t="str">
        <f t="shared" si="11"/>
        <v/>
      </c>
      <c r="Y13" s="48" t="str">
        <f t="shared" si="12"/>
        <v/>
      </c>
      <c r="AC13" s="36">
        <f t="shared" si="63"/>
        <v>9</v>
      </c>
      <c r="AD13" s="11" t="str">
        <f>'Výsledky soutěže'!A13</f>
        <v/>
      </c>
      <c r="AE13" s="11" t="str">
        <f>'Výsledky soutěže'!B13</f>
        <v/>
      </c>
      <c r="AF13" s="36">
        <f>'Výsledky soutěže'!C13</f>
        <v>0</v>
      </c>
      <c r="AG13" s="36">
        <f>'Výsledky soutěže'!D13</f>
        <v>0</v>
      </c>
      <c r="AH13" s="36">
        <f>'Výsledky soutěže'!E13</f>
        <v>0</v>
      </c>
      <c r="AI13" s="36">
        <f>'Výsledky soutěže'!F13</f>
        <v>0</v>
      </c>
      <c r="AJ13" s="36">
        <f>'Výsledky soutěže'!G13</f>
        <v>0</v>
      </c>
      <c r="AK13" s="36">
        <f>'Výsledky soutěže'!H13</f>
        <v>0</v>
      </c>
      <c r="AL13" s="36">
        <f>'Výsledky soutěže'!I13</f>
        <v>0</v>
      </c>
      <c r="AM13" s="36">
        <f>'Výsledky soutěže'!J13</f>
        <v>0</v>
      </c>
      <c r="AN13" s="36">
        <f>'Výsledky soutěže'!K13</f>
        <v>0</v>
      </c>
      <c r="AO13" s="36">
        <f>'Výsledky soutěže'!L13</f>
        <v>0</v>
      </c>
      <c r="AP13" s="36">
        <f>'Výsledky soutěže'!M13</f>
        <v>0</v>
      </c>
      <c r="AQ13" s="36">
        <f>'Výsledky soutěže'!N13</f>
        <v>0</v>
      </c>
      <c r="AR13" s="36">
        <f>'Výsledky soutěže'!O13</f>
        <v>0</v>
      </c>
      <c r="AS13" s="36">
        <f>'Výsledky soutěže'!P13</f>
        <v>0</v>
      </c>
      <c r="AT13" s="36">
        <f>'Výsledky soutěže'!Q13</f>
        <v>0</v>
      </c>
      <c r="AU13" s="36">
        <f>'Výsledky soutěže'!R13</f>
        <v>0</v>
      </c>
      <c r="AV13" s="36">
        <f>'Výsledky soutěže'!S13</f>
        <v>0</v>
      </c>
      <c r="AW13" s="36">
        <f>'Výsledky soutěže'!T13</f>
        <v>0</v>
      </c>
      <c r="AX13" s="36">
        <f>'Výsledky soutěže'!U13</f>
        <v>0</v>
      </c>
      <c r="AY13" s="36">
        <f>'Výsledky soutěže'!V13</f>
        <v>0</v>
      </c>
      <c r="AZ13" s="36">
        <f>'Výsledky soutěže'!W13</f>
        <v>0</v>
      </c>
      <c r="BA13" s="36">
        <f>'Výsledky soutěže'!X13</f>
        <v>0</v>
      </c>
      <c r="BD13" s="36">
        <f>'Výsledky soutěže'!AA13</f>
        <v>0</v>
      </c>
      <c r="BE13" s="36">
        <f>'Výsledky soutěže'!AB13</f>
        <v>0</v>
      </c>
      <c r="BF13" s="36">
        <f>'Výsledky soutěže'!AC13</f>
        <v>0</v>
      </c>
      <c r="BG13" s="36">
        <f>'Výsledky soutěže'!AD13</f>
        <v>0</v>
      </c>
      <c r="BH13" s="36">
        <f>'Výsledky soutěže'!AE13</f>
        <v>0</v>
      </c>
      <c r="BI13" s="36">
        <f>'Výsledky soutěže'!AF13</f>
        <v>0</v>
      </c>
      <c r="BJ13" s="36">
        <f>'Výsledky soutěže'!AG13</f>
        <v>0</v>
      </c>
      <c r="BK13" s="36">
        <f>'Výsledky soutěže'!AH13</f>
        <v>0</v>
      </c>
      <c r="BL13" s="36">
        <f>'Výsledky soutěže'!AI13</f>
        <v>0</v>
      </c>
      <c r="BM13" s="36">
        <f>'Výsledky soutěže'!AJ13</f>
        <v>0</v>
      </c>
      <c r="BO13" s="36">
        <f t="shared" si="13"/>
        <v>9</v>
      </c>
      <c r="BP13" s="36">
        <f t="shared" si="14"/>
        <v>1</v>
      </c>
      <c r="BQ13" s="36">
        <f t="shared" si="15"/>
        <v>9</v>
      </c>
      <c r="BR13" s="36">
        <f>BQ59</f>
        <v>55</v>
      </c>
      <c r="BS13" s="36">
        <f t="shared" si="16"/>
        <v>2</v>
      </c>
      <c r="BT13" s="36">
        <f t="shared" si="17"/>
        <v>0</v>
      </c>
      <c r="BU13" s="36">
        <f t="shared" si="18"/>
        <v>9999</v>
      </c>
      <c r="BX13" s="11" t="str">
        <f t="shared" si="19"/>
        <v/>
      </c>
      <c r="BY13" s="11" t="str">
        <f t="shared" si="20"/>
        <v/>
      </c>
      <c r="BZ13" s="36" t="str">
        <f t="shared" si="21"/>
        <v/>
      </c>
      <c r="CA13" s="36" t="str">
        <f t="shared" si="22"/>
        <v/>
      </c>
      <c r="CB13" s="36" t="str">
        <f t="shared" si="23"/>
        <v/>
      </c>
      <c r="CC13" s="36" t="str">
        <f t="shared" si="24"/>
        <v/>
      </c>
      <c r="CD13" s="36" t="str">
        <f t="shared" si="25"/>
        <v/>
      </c>
      <c r="CE13" s="36" t="str">
        <f t="shared" si="26"/>
        <v/>
      </c>
      <c r="CF13" s="36" t="str">
        <f t="shared" si="27"/>
        <v/>
      </c>
      <c r="CG13" s="36" t="str">
        <f t="shared" si="28"/>
        <v/>
      </c>
      <c r="CH13" s="36" t="str">
        <f t="shared" si="29"/>
        <v/>
      </c>
      <c r="CI13" s="36" t="str">
        <f t="shared" si="30"/>
        <v/>
      </c>
      <c r="CJ13" s="36" t="str">
        <f t="shared" si="31"/>
        <v/>
      </c>
      <c r="CK13" s="36" t="str">
        <f t="shared" si="32"/>
        <v/>
      </c>
      <c r="CL13" s="36" t="str">
        <f t="shared" si="33"/>
        <v/>
      </c>
      <c r="CM13" s="36" t="str">
        <f t="shared" si="34"/>
        <v/>
      </c>
      <c r="CN13" s="36" t="str">
        <f t="shared" si="35"/>
        <v/>
      </c>
      <c r="CO13" s="36" t="str">
        <f t="shared" si="36"/>
        <v/>
      </c>
      <c r="CP13" s="36" t="str">
        <f t="shared" si="37"/>
        <v/>
      </c>
      <c r="CQ13" s="36" t="str">
        <f t="shared" si="38"/>
        <v/>
      </c>
      <c r="CR13" s="36" t="str">
        <f t="shared" si="39"/>
        <v/>
      </c>
      <c r="CS13" s="36" t="str">
        <f t="shared" si="40"/>
        <v/>
      </c>
      <c r="CT13" s="36" t="str">
        <f t="shared" si="41"/>
        <v/>
      </c>
      <c r="CU13" s="36" t="str">
        <f t="shared" si="42"/>
        <v/>
      </c>
      <c r="CV13" s="36" t="str">
        <f t="shared" si="64"/>
        <v/>
      </c>
    </row>
    <row r="14" spans="1:100" ht="20.100000000000001" customHeight="1" x14ac:dyDescent="0.2">
      <c r="A14" s="53" t="str">
        <f t="shared" si="8"/>
        <v/>
      </c>
      <c r="B14" s="54" t="str">
        <f t="shared" si="9"/>
        <v/>
      </c>
      <c r="C14" s="58" t="str">
        <f t="shared" si="43"/>
        <v/>
      </c>
      <c r="D14" s="59" t="str">
        <f t="shared" si="44"/>
        <v/>
      </c>
      <c r="E14" s="59" t="str">
        <f t="shared" si="45"/>
        <v/>
      </c>
      <c r="F14" s="59" t="str">
        <f t="shared" si="46"/>
        <v/>
      </c>
      <c r="G14" s="59" t="str">
        <f t="shared" si="47"/>
        <v/>
      </c>
      <c r="H14" s="59" t="str">
        <f t="shared" si="48"/>
        <v/>
      </c>
      <c r="I14" s="59" t="str">
        <f t="shared" si="49"/>
        <v/>
      </c>
      <c r="J14" s="59" t="str">
        <f t="shared" si="50"/>
        <v/>
      </c>
      <c r="K14" s="59" t="str">
        <f t="shared" si="51"/>
        <v/>
      </c>
      <c r="L14" s="59" t="str">
        <f t="shared" si="52"/>
        <v/>
      </c>
      <c r="M14" s="59" t="str">
        <f t="shared" si="53"/>
        <v/>
      </c>
      <c r="N14" s="59" t="str">
        <f t="shared" si="54"/>
        <v/>
      </c>
      <c r="O14" s="59" t="str">
        <f t="shared" si="55"/>
        <v/>
      </c>
      <c r="P14" s="59" t="str">
        <f t="shared" si="56"/>
        <v/>
      </c>
      <c r="Q14" s="59" t="str">
        <f t="shared" si="57"/>
        <v/>
      </c>
      <c r="R14" s="59" t="str">
        <f t="shared" si="58"/>
        <v/>
      </c>
      <c r="S14" s="59" t="str">
        <f t="shared" si="59"/>
        <v/>
      </c>
      <c r="T14" s="59" t="str">
        <f t="shared" si="60"/>
        <v/>
      </c>
      <c r="U14" s="59" t="str">
        <f t="shared" si="61"/>
        <v/>
      </c>
      <c r="V14" s="60" t="str">
        <f t="shared" si="62"/>
        <v/>
      </c>
      <c r="W14" s="50" t="str">
        <f t="shared" si="10"/>
        <v/>
      </c>
      <c r="X14" s="50" t="str">
        <f t="shared" si="11"/>
        <v/>
      </c>
      <c r="Y14" s="48" t="str">
        <f t="shared" si="12"/>
        <v/>
      </c>
      <c r="AC14" s="36">
        <f t="shared" si="63"/>
        <v>10</v>
      </c>
      <c r="AD14" s="11" t="str">
        <f>'Výsledky soutěže'!A14</f>
        <v/>
      </c>
      <c r="AE14" s="11" t="str">
        <f>'Výsledky soutěže'!B14</f>
        <v/>
      </c>
      <c r="AF14" s="36">
        <f>'Výsledky soutěže'!C14</f>
        <v>0</v>
      </c>
      <c r="AG14" s="36">
        <f>'Výsledky soutěže'!D14</f>
        <v>0</v>
      </c>
      <c r="AH14" s="36">
        <f>'Výsledky soutěže'!E14</f>
        <v>0</v>
      </c>
      <c r="AI14" s="36">
        <f>'Výsledky soutěže'!F14</f>
        <v>0</v>
      </c>
      <c r="AJ14" s="36">
        <f>'Výsledky soutěže'!G14</f>
        <v>0</v>
      </c>
      <c r="AK14" s="36">
        <f>'Výsledky soutěže'!H14</f>
        <v>0</v>
      </c>
      <c r="AL14" s="36">
        <f>'Výsledky soutěže'!I14</f>
        <v>0</v>
      </c>
      <c r="AM14" s="36">
        <f>'Výsledky soutěže'!J14</f>
        <v>0</v>
      </c>
      <c r="AN14" s="36">
        <f>'Výsledky soutěže'!K14</f>
        <v>0</v>
      </c>
      <c r="AO14" s="36">
        <f>'Výsledky soutěže'!L14</f>
        <v>0</v>
      </c>
      <c r="AP14" s="36">
        <f>'Výsledky soutěže'!M14</f>
        <v>0</v>
      </c>
      <c r="AQ14" s="36">
        <f>'Výsledky soutěže'!N14</f>
        <v>0</v>
      </c>
      <c r="AR14" s="36">
        <f>'Výsledky soutěže'!O14</f>
        <v>0</v>
      </c>
      <c r="AS14" s="36">
        <f>'Výsledky soutěže'!P14</f>
        <v>0</v>
      </c>
      <c r="AT14" s="36">
        <f>'Výsledky soutěže'!Q14</f>
        <v>0</v>
      </c>
      <c r="AU14" s="36">
        <f>'Výsledky soutěže'!R14</f>
        <v>0</v>
      </c>
      <c r="AV14" s="36">
        <f>'Výsledky soutěže'!S14</f>
        <v>0</v>
      </c>
      <c r="AW14" s="36">
        <f>'Výsledky soutěže'!T14</f>
        <v>0</v>
      </c>
      <c r="AX14" s="36">
        <f>'Výsledky soutěže'!U14</f>
        <v>0</v>
      </c>
      <c r="AY14" s="36">
        <f>'Výsledky soutěže'!V14</f>
        <v>0</v>
      </c>
      <c r="AZ14" s="36">
        <f>'Výsledky soutěže'!W14</f>
        <v>0</v>
      </c>
      <c r="BA14" s="36">
        <f>'Výsledky soutěže'!X14</f>
        <v>0</v>
      </c>
      <c r="BD14" s="36">
        <f>'Výsledky soutěže'!AA14</f>
        <v>0</v>
      </c>
      <c r="BE14" s="36">
        <f>'Výsledky soutěže'!AB14</f>
        <v>0</v>
      </c>
      <c r="BF14" s="36">
        <f>'Výsledky soutěže'!AC14</f>
        <v>0</v>
      </c>
      <c r="BG14" s="36">
        <f>'Výsledky soutěže'!AD14</f>
        <v>0</v>
      </c>
      <c r="BH14" s="36">
        <f>'Výsledky soutěže'!AE14</f>
        <v>0</v>
      </c>
      <c r="BI14" s="36">
        <f>'Výsledky soutěže'!AF14</f>
        <v>0</v>
      </c>
      <c r="BJ14" s="36">
        <f>'Výsledky soutěže'!AG14</f>
        <v>0</v>
      </c>
      <c r="BK14" s="36">
        <f>'Výsledky soutěže'!AH14</f>
        <v>0</v>
      </c>
      <c r="BL14" s="36">
        <f>'Výsledky soutěže'!AI14</f>
        <v>0</v>
      </c>
      <c r="BM14" s="36">
        <f>'Výsledky soutěže'!AJ14</f>
        <v>0</v>
      </c>
      <c r="BO14" s="36">
        <f t="shared" si="13"/>
        <v>10</v>
      </c>
      <c r="BP14" s="36">
        <f t="shared" si="14"/>
        <v>2</v>
      </c>
      <c r="BQ14" s="36">
        <f t="shared" si="15"/>
        <v>10</v>
      </c>
      <c r="BR14" s="36">
        <f>BQ58</f>
        <v>54</v>
      </c>
      <c r="BS14" s="36">
        <f t="shared" si="16"/>
        <v>2</v>
      </c>
      <c r="BT14" s="36">
        <f t="shared" si="17"/>
        <v>0</v>
      </c>
      <c r="BU14" s="36">
        <f t="shared" si="18"/>
        <v>9999</v>
      </c>
      <c r="BX14" s="11" t="str">
        <f t="shared" si="19"/>
        <v/>
      </c>
      <c r="BY14" s="11" t="str">
        <f t="shared" si="20"/>
        <v/>
      </c>
      <c r="BZ14" s="36" t="str">
        <f t="shared" si="21"/>
        <v/>
      </c>
      <c r="CA14" s="36" t="str">
        <f t="shared" si="22"/>
        <v/>
      </c>
      <c r="CB14" s="36" t="str">
        <f t="shared" si="23"/>
        <v/>
      </c>
      <c r="CC14" s="36" t="str">
        <f t="shared" si="24"/>
        <v/>
      </c>
      <c r="CD14" s="36" t="str">
        <f t="shared" si="25"/>
        <v/>
      </c>
      <c r="CE14" s="36" t="str">
        <f t="shared" si="26"/>
        <v/>
      </c>
      <c r="CF14" s="36" t="str">
        <f t="shared" si="27"/>
        <v/>
      </c>
      <c r="CG14" s="36" t="str">
        <f t="shared" si="28"/>
        <v/>
      </c>
      <c r="CH14" s="36" t="str">
        <f t="shared" si="29"/>
        <v/>
      </c>
      <c r="CI14" s="36" t="str">
        <f t="shared" si="30"/>
        <v/>
      </c>
      <c r="CJ14" s="36" t="str">
        <f t="shared" si="31"/>
        <v/>
      </c>
      <c r="CK14" s="36" t="str">
        <f t="shared" si="32"/>
        <v/>
      </c>
      <c r="CL14" s="36" t="str">
        <f t="shared" si="33"/>
        <v/>
      </c>
      <c r="CM14" s="36" t="str">
        <f t="shared" si="34"/>
        <v/>
      </c>
      <c r="CN14" s="36" t="str">
        <f t="shared" si="35"/>
        <v/>
      </c>
      <c r="CO14" s="36" t="str">
        <f t="shared" si="36"/>
        <v/>
      </c>
      <c r="CP14" s="36" t="str">
        <f t="shared" si="37"/>
        <v/>
      </c>
      <c r="CQ14" s="36" t="str">
        <f t="shared" si="38"/>
        <v/>
      </c>
      <c r="CR14" s="36" t="str">
        <f t="shared" si="39"/>
        <v/>
      </c>
      <c r="CS14" s="36" t="str">
        <f t="shared" si="40"/>
        <v/>
      </c>
      <c r="CT14" s="36" t="str">
        <f t="shared" si="41"/>
        <v/>
      </c>
      <c r="CU14" s="36" t="str">
        <f t="shared" si="42"/>
        <v/>
      </c>
      <c r="CV14" s="36" t="str">
        <f t="shared" si="64"/>
        <v/>
      </c>
    </row>
    <row r="15" spans="1:100" ht="20.100000000000001" customHeight="1" x14ac:dyDescent="0.2">
      <c r="A15" s="53" t="str">
        <f t="shared" si="8"/>
        <v/>
      </c>
      <c r="B15" s="54" t="str">
        <f t="shared" si="9"/>
        <v/>
      </c>
      <c r="C15" s="58" t="str">
        <f t="shared" si="43"/>
        <v/>
      </c>
      <c r="D15" s="59" t="str">
        <f t="shared" si="44"/>
        <v/>
      </c>
      <c r="E15" s="59" t="str">
        <f t="shared" si="45"/>
        <v/>
      </c>
      <c r="F15" s="59" t="str">
        <f t="shared" si="46"/>
        <v/>
      </c>
      <c r="G15" s="59" t="str">
        <f t="shared" si="47"/>
        <v/>
      </c>
      <c r="H15" s="59" t="str">
        <f t="shared" si="48"/>
        <v/>
      </c>
      <c r="I15" s="59" t="str">
        <f t="shared" si="49"/>
        <v/>
      </c>
      <c r="J15" s="59" t="str">
        <f t="shared" si="50"/>
        <v/>
      </c>
      <c r="K15" s="59" t="str">
        <f t="shared" si="51"/>
        <v/>
      </c>
      <c r="L15" s="59" t="str">
        <f t="shared" si="52"/>
        <v/>
      </c>
      <c r="M15" s="59" t="str">
        <f t="shared" si="53"/>
        <v/>
      </c>
      <c r="N15" s="59" t="str">
        <f t="shared" si="54"/>
        <v/>
      </c>
      <c r="O15" s="59" t="str">
        <f t="shared" si="55"/>
        <v/>
      </c>
      <c r="P15" s="59" t="str">
        <f t="shared" si="56"/>
        <v/>
      </c>
      <c r="Q15" s="59" t="str">
        <f t="shared" si="57"/>
        <v/>
      </c>
      <c r="R15" s="59" t="str">
        <f t="shared" si="58"/>
        <v/>
      </c>
      <c r="S15" s="59" t="str">
        <f t="shared" si="59"/>
        <v/>
      </c>
      <c r="T15" s="59" t="str">
        <f t="shared" si="60"/>
        <v/>
      </c>
      <c r="U15" s="59" t="str">
        <f t="shared" si="61"/>
        <v/>
      </c>
      <c r="V15" s="60" t="str">
        <f t="shared" si="62"/>
        <v/>
      </c>
      <c r="W15" s="23" t="str">
        <f t="shared" si="10"/>
        <v/>
      </c>
      <c r="X15" s="23" t="str">
        <f t="shared" si="11"/>
        <v/>
      </c>
      <c r="Y15" s="45" t="str">
        <f t="shared" si="12"/>
        <v/>
      </c>
      <c r="AC15" s="36">
        <f t="shared" si="63"/>
        <v>11</v>
      </c>
      <c r="AD15" s="11" t="str">
        <f>'Výsledky soutěže'!A15</f>
        <v/>
      </c>
      <c r="AE15" s="11" t="str">
        <f>'Výsledky soutěže'!B15</f>
        <v/>
      </c>
      <c r="AF15" s="36">
        <f>'Výsledky soutěže'!C15</f>
        <v>0</v>
      </c>
      <c r="AG15" s="36">
        <f>'Výsledky soutěže'!D15</f>
        <v>0</v>
      </c>
      <c r="AH15" s="36">
        <f>'Výsledky soutěže'!E15</f>
        <v>0</v>
      </c>
      <c r="AI15" s="36">
        <f>'Výsledky soutěže'!F15</f>
        <v>0</v>
      </c>
      <c r="AJ15" s="36">
        <f>'Výsledky soutěže'!G15</f>
        <v>0</v>
      </c>
      <c r="AK15" s="36">
        <f>'Výsledky soutěže'!H15</f>
        <v>0</v>
      </c>
      <c r="AL15" s="36">
        <f>'Výsledky soutěže'!I15</f>
        <v>0</v>
      </c>
      <c r="AM15" s="36">
        <f>'Výsledky soutěže'!J15</f>
        <v>0</v>
      </c>
      <c r="AN15" s="36">
        <f>'Výsledky soutěže'!K15</f>
        <v>0</v>
      </c>
      <c r="AO15" s="36">
        <f>'Výsledky soutěže'!L15</f>
        <v>0</v>
      </c>
      <c r="AP15" s="36">
        <f>'Výsledky soutěže'!M15</f>
        <v>0</v>
      </c>
      <c r="AQ15" s="36">
        <f>'Výsledky soutěže'!N15</f>
        <v>0</v>
      </c>
      <c r="AR15" s="36">
        <f>'Výsledky soutěže'!O15</f>
        <v>0</v>
      </c>
      <c r="AS15" s="36">
        <f>'Výsledky soutěže'!P15</f>
        <v>0</v>
      </c>
      <c r="AT15" s="36">
        <f>'Výsledky soutěže'!Q15</f>
        <v>0</v>
      </c>
      <c r="AU15" s="36">
        <f>'Výsledky soutěže'!R15</f>
        <v>0</v>
      </c>
      <c r="AV15" s="36">
        <f>'Výsledky soutěže'!S15</f>
        <v>0</v>
      </c>
      <c r="AW15" s="36">
        <f>'Výsledky soutěže'!T15</f>
        <v>0</v>
      </c>
      <c r="AX15" s="36">
        <f>'Výsledky soutěže'!U15</f>
        <v>0</v>
      </c>
      <c r="AY15" s="36">
        <f>'Výsledky soutěže'!V15</f>
        <v>0</v>
      </c>
      <c r="AZ15" s="36">
        <f>'Výsledky soutěže'!W15</f>
        <v>0</v>
      </c>
      <c r="BA15" s="36">
        <f>'Výsledky soutěže'!X15</f>
        <v>0</v>
      </c>
      <c r="BD15" s="36">
        <f>'Výsledky soutěže'!AA15</f>
        <v>0</v>
      </c>
      <c r="BE15" s="36">
        <f>'Výsledky soutěže'!AB15</f>
        <v>0</v>
      </c>
      <c r="BF15" s="36">
        <f>'Výsledky soutěže'!AC15</f>
        <v>0</v>
      </c>
      <c r="BG15" s="36">
        <f>'Výsledky soutěže'!AD15</f>
        <v>0</v>
      </c>
      <c r="BH15" s="36">
        <f>'Výsledky soutěže'!AE15</f>
        <v>0</v>
      </c>
      <c r="BI15" s="36">
        <f>'Výsledky soutěže'!AF15</f>
        <v>0</v>
      </c>
      <c r="BJ15" s="36">
        <f>'Výsledky soutěže'!AG15</f>
        <v>0</v>
      </c>
      <c r="BK15" s="36">
        <f>'Výsledky soutěže'!AH15</f>
        <v>0</v>
      </c>
      <c r="BL15" s="36">
        <f>'Výsledky soutěže'!AI15</f>
        <v>0</v>
      </c>
      <c r="BM15" s="36">
        <f>'Výsledky soutěže'!AJ15</f>
        <v>0</v>
      </c>
      <c r="BO15" s="36">
        <f t="shared" si="13"/>
        <v>11</v>
      </c>
      <c r="BP15" s="36">
        <f t="shared" si="14"/>
        <v>2</v>
      </c>
      <c r="BQ15" s="36">
        <f t="shared" si="15"/>
        <v>11</v>
      </c>
      <c r="BR15" s="36">
        <f>BQ57</f>
        <v>53</v>
      </c>
      <c r="BS15" s="36">
        <f t="shared" si="16"/>
        <v>2</v>
      </c>
      <c r="BT15" s="36">
        <f t="shared" si="17"/>
        <v>0</v>
      </c>
      <c r="BU15" s="36">
        <f t="shared" si="18"/>
        <v>9999</v>
      </c>
      <c r="BX15" s="11" t="str">
        <f t="shared" ref="BX15:BX66" si="65">IF(BU15=9999,"",(INDEX($AD$5:$AD$66,$BU15)))</f>
        <v/>
      </c>
      <c r="BY15" s="11" t="str">
        <f t="shared" ref="BY15:BY66" si="66">IF(BU15=9999,"",INDEX($AE$5:$AE$66,$BU15))</f>
        <v/>
      </c>
      <c r="BZ15" s="36" t="str">
        <f t="shared" ref="BZ15:BZ66" si="67">IF(BU15=9999,"",INDEX($AF$5:$AF$66,$BU15))</f>
        <v/>
      </c>
      <c r="CA15" s="36" t="str">
        <f t="shared" ref="CA15:CA66" si="68">IF(BU15=9999,"",INDEX($AG$5:$AG$66,$BU15))</f>
        <v/>
      </c>
      <c r="CB15" s="36" t="str">
        <f t="shared" ref="CB15:CB66" si="69">IF(BU15=9999,"",INDEX($AH$5:$AH$66,$BU15))</f>
        <v/>
      </c>
      <c r="CC15" s="36" t="str">
        <f t="shared" ref="CC15:CC66" si="70">IF(BU15=9999,"",INDEX($AI$5:$AI$66,$BU15))</f>
        <v/>
      </c>
      <c r="CD15" s="36" t="str">
        <f t="shared" ref="CD15:CD66" si="71">IF(BU15=9999,"",INDEX($AJ$5:$AJ$66,$BU15))</f>
        <v/>
      </c>
      <c r="CE15" s="36" t="str">
        <f t="shared" ref="CE15:CE66" si="72">IF(BU15=9999,"",INDEX($AK$5:$AK$66,$BU15))</f>
        <v/>
      </c>
      <c r="CF15" s="36" t="str">
        <f t="shared" ref="CF15:CF66" si="73">IF(BU15=9999,"",INDEX($AL$5:$AL$66,$BU15))</f>
        <v/>
      </c>
      <c r="CG15" s="36" t="str">
        <f t="shared" ref="CG15:CG66" si="74">IF(BU15=9999,"",INDEX($AM$5:$AM$66,$BU15))</f>
        <v/>
      </c>
      <c r="CH15" s="36" t="str">
        <f t="shared" ref="CH15:CH66" si="75">IF(BU15=9999,"",INDEX($AN$5:$AN$66,$BU15))</f>
        <v/>
      </c>
      <c r="CI15" s="36" t="str">
        <f t="shared" ref="CI15:CI66" si="76">IF(BU15=9999,"",INDEX($AO$5:$AO$66,$BU15))</f>
        <v/>
      </c>
      <c r="CJ15" s="36" t="str">
        <f t="shared" ref="CJ15:CJ66" si="77">IF(BU15=9999,"",INDEX($AP$5:$AP$66,$BU15))</f>
        <v/>
      </c>
      <c r="CK15" s="36" t="str">
        <f t="shared" ref="CK15:CK66" si="78">IF(BU15=9999,"",INDEX($AQ$5:$AQ$66,$BU15))</f>
        <v/>
      </c>
      <c r="CL15" s="36" t="str">
        <f t="shared" ref="CL15:CL66" si="79">IF(BU15=9999,"",INDEX($AR$5:$AR$66,$BU15))</f>
        <v/>
      </c>
      <c r="CM15" s="36" t="str">
        <f t="shared" ref="CM15:CM66" si="80">IF(BU15=9999,"",INDEX($AS$5:$AS$66,$BU15))</f>
        <v/>
      </c>
      <c r="CN15" s="36" t="str">
        <f t="shared" ref="CN15:CN66" si="81">IF(BU15=9999,"",INDEX($AT$5:$AT$66,$BU15))</f>
        <v/>
      </c>
      <c r="CO15" s="36" t="str">
        <f t="shared" ref="CO15:CO66" si="82">IF(BU15=9999,"",INDEX($AU$5:$AU$66,$BU15))</f>
        <v/>
      </c>
      <c r="CP15" s="36" t="str">
        <f t="shared" ref="CP15:CP66" si="83">IF(BU15=9999,"",INDEX($AV$5:$AV$66,$BU15))</f>
        <v/>
      </c>
      <c r="CQ15" s="36" t="str">
        <f t="shared" ref="CQ15:CQ66" si="84">IF(BU15=9999,"",INDEX($AW$5:$AW$66,$BU15))</f>
        <v/>
      </c>
      <c r="CR15" s="36" t="str">
        <f t="shared" ref="CR15:CR66" si="85">IF(BU15=9999,"",INDEX($AX$5:$AX$66,$BU15))</f>
        <v/>
      </c>
      <c r="CS15" s="36" t="str">
        <f t="shared" ref="CS15:CS66" si="86">IF(BU15=9999,"",INDEX($AY$5:$AY$66,$BU15))</f>
        <v/>
      </c>
      <c r="CT15" s="36" t="str">
        <f t="shared" ref="CT15:CT66" si="87">IF(BU15=9999,"",INDEX($AZ$5:$AZ$66,$BU15))</f>
        <v/>
      </c>
      <c r="CU15" s="36" t="str">
        <f t="shared" ref="CU15:CU66" si="88">IF(BU15=9999,"",INDEX($BA$5:$BA$66,$BU15))</f>
        <v/>
      </c>
      <c r="CV15" s="36" t="str">
        <f t="shared" si="64"/>
        <v/>
      </c>
    </row>
    <row r="16" spans="1:100" ht="20.100000000000001" customHeight="1" x14ac:dyDescent="0.2">
      <c r="A16" s="53" t="str">
        <f t="shared" si="8"/>
        <v/>
      </c>
      <c r="B16" s="54" t="str">
        <f t="shared" si="9"/>
        <v/>
      </c>
      <c r="C16" s="58" t="str">
        <f t="shared" si="43"/>
        <v/>
      </c>
      <c r="D16" s="59" t="str">
        <f t="shared" si="44"/>
        <v/>
      </c>
      <c r="E16" s="59" t="str">
        <f t="shared" si="45"/>
        <v/>
      </c>
      <c r="F16" s="59" t="str">
        <f t="shared" si="46"/>
        <v/>
      </c>
      <c r="G16" s="59" t="str">
        <f t="shared" si="47"/>
        <v/>
      </c>
      <c r="H16" s="59" t="str">
        <f t="shared" si="48"/>
        <v/>
      </c>
      <c r="I16" s="59" t="str">
        <f t="shared" si="49"/>
        <v/>
      </c>
      <c r="J16" s="59" t="str">
        <f t="shared" si="50"/>
        <v/>
      </c>
      <c r="K16" s="59" t="str">
        <f t="shared" si="51"/>
        <v/>
      </c>
      <c r="L16" s="59" t="str">
        <f t="shared" si="52"/>
        <v/>
      </c>
      <c r="M16" s="59" t="str">
        <f t="shared" si="53"/>
        <v/>
      </c>
      <c r="N16" s="59" t="str">
        <f t="shared" si="54"/>
        <v/>
      </c>
      <c r="O16" s="59" t="str">
        <f t="shared" si="55"/>
        <v/>
      </c>
      <c r="P16" s="59" t="str">
        <f t="shared" si="56"/>
        <v/>
      </c>
      <c r="Q16" s="59" t="str">
        <f t="shared" si="57"/>
        <v/>
      </c>
      <c r="R16" s="59" t="str">
        <f t="shared" si="58"/>
        <v/>
      </c>
      <c r="S16" s="59" t="str">
        <f t="shared" si="59"/>
        <v/>
      </c>
      <c r="T16" s="59" t="str">
        <f t="shared" si="60"/>
        <v/>
      </c>
      <c r="U16" s="59" t="str">
        <f t="shared" si="61"/>
        <v/>
      </c>
      <c r="V16" s="60" t="str">
        <f t="shared" si="62"/>
        <v/>
      </c>
      <c r="W16" s="23" t="str">
        <f t="shared" si="10"/>
        <v/>
      </c>
      <c r="X16" s="23" t="str">
        <f t="shared" si="11"/>
        <v/>
      </c>
      <c r="Y16" s="45" t="str">
        <f t="shared" si="12"/>
        <v/>
      </c>
      <c r="AC16" s="36">
        <f t="shared" si="63"/>
        <v>12</v>
      </c>
      <c r="AD16" s="11" t="str">
        <f>'Výsledky soutěže'!A16</f>
        <v/>
      </c>
      <c r="AE16" s="11" t="str">
        <f>'Výsledky soutěže'!B16</f>
        <v/>
      </c>
      <c r="AF16" s="36">
        <f>'Výsledky soutěže'!C16</f>
        <v>0</v>
      </c>
      <c r="AG16" s="36">
        <f>'Výsledky soutěže'!D16</f>
        <v>0</v>
      </c>
      <c r="AH16" s="36">
        <f>'Výsledky soutěže'!E16</f>
        <v>0</v>
      </c>
      <c r="AI16" s="36">
        <f>'Výsledky soutěže'!F16</f>
        <v>0</v>
      </c>
      <c r="AJ16" s="36">
        <f>'Výsledky soutěže'!G16</f>
        <v>0</v>
      </c>
      <c r="AK16" s="36">
        <f>'Výsledky soutěže'!H16</f>
        <v>0</v>
      </c>
      <c r="AL16" s="36">
        <f>'Výsledky soutěže'!I16</f>
        <v>0</v>
      </c>
      <c r="AM16" s="36">
        <f>'Výsledky soutěže'!J16</f>
        <v>0</v>
      </c>
      <c r="AN16" s="36">
        <f>'Výsledky soutěže'!K16</f>
        <v>0</v>
      </c>
      <c r="AO16" s="36">
        <f>'Výsledky soutěže'!L16</f>
        <v>0</v>
      </c>
      <c r="AP16" s="36">
        <f>'Výsledky soutěže'!M16</f>
        <v>0</v>
      </c>
      <c r="AQ16" s="36">
        <f>'Výsledky soutěže'!N16</f>
        <v>0</v>
      </c>
      <c r="AR16" s="36">
        <f>'Výsledky soutěže'!O16</f>
        <v>0</v>
      </c>
      <c r="AS16" s="36">
        <f>'Výsledky soutěže'!P16</f>
        <v>0</v>
      </c>
      <c r="AT16" s="36">
        <f>'Výsledky soutěže'!Q16</f>
        <v>0</v>
      </c>
      <c r="AU16" s="36">
        <f>'Výsledky soutěže'!R16</f>
        <v>0</v>
      </c>
      <c r="AV16" s="36">
        <f>'Výsledky soutěže'!S16</f>
        <v>0</v>
      </c>
      <c r="AW16" s="36">
        <f>'Výsledky soutěže'!T16</f>
        <v>0</v>
      </c>
      <c r="AX16" s="36">
        <f>'Výsledky soutěže'!U16</f>
        <v>0</v>
      </c>
      <c r="AY16" s="36">
        <f>'Výsledky soutěže'!V16</f>
        <v>0</v>
      </c>
      <c r="AZ16" s="36">
        <f>'Výsledky soutěže'!W16</f>
        <v>0</v>
      </c>
      <c r="BA16" s="36">
        <f>'Výsledky soutěže'!X16</f>
        <v>0</v>
      </c>
      <c r="BD16" s="36">
        <f>'Výsledky soutěže'!AA16</f>
        <v>0</v>
      </c>
      <c r="BE16" s="36">
        <f>'Výsledky soutěže'!AB16</f>
        <v>0</v>
      </c>
      <c r="BF16" s="36">
        <f>'Výsledky soutěže'!AC16</f>
        <v>0</v>
      </c>
      <c r="BG16" s="36">
        <f>'Výsledky soutěže'!AD16</f>
        <v>0</v>
      </c>
      <c r="BH16" s="36">
        <f>'Výsledky soutěže'!AE16</f>
        <v>0</v>
      </c>
      <c r="BI16" s="36">
        <f>'Výsledky soutěže'!AF16</f>
        <v>0</v>
      </c>
      <c r="BJ16" s="36">
        <f>'Výsledky soutěže'!AG16</f>
        <v>0</v>
      </c>
      <c r="BK16" s="36">
        <f>'Výsledky soutěže'!AH16</f>
        <v>0</v>
      </c>
      <c r="BL16" s="36">
        <f>'Výsledky soutěže'!AI16</f>
        <v>0</v>
      </c>
      <c r="BM16" s="36">
        <f>'Výsledky soutěže'!AJ16</f>
        <v>0</v>
      </c>
      <c r="BO16" s="36">
        <f t="shared" si="13"/>
        <v>12</v>
      </c>
      <c r="BP16" s="36">
        <f t="shared" si="14"/>
        <v>2</v>
      </c>
      <c r="BQ16" s="36">
        <f t="shared" si="15"/>
        <v>12</v>
      </c>
      <c r="BR16" s="36">
        <f>BQ56</f>
        <v>52</v>
      </c>
      <c r="BS16" s="36">
        <f t="shared" si="16"/>
        <v>2</v>
      </c>
      <c r="BT16" s="36">
        <f t="shared" si="17"/>
        <v>0</v>
      </c>
      <c r="BU16" s="36">
        <f t="shared" si="18"/>
        <v>9999</v>
      </c>
      <c r="BX16" s="11" t="str">
        <f t="shared" si="65"/>
        <v/>
      </c>
      <c r="BY16" s="11" t="str">
        <f t="shared" si="66"/>
        <v/>
      </c>
      <c r="BZ16" s="36" t="str">
        <f t="shared" si="67"/>
        <v/>
      </c>
      <c r="CA16" s="36" t="str">
        <f t="shared" si="68"/>
        <v/>
      </c>
      <c r="CB16" s="36" t="str">
        <f t="shared" si="69"/>
        <v/>
      </c>
      <c r="CC16" s="36" t="str">
        <f t="shared" si="70"/>
        <v/>
      </c>
      <c r="CD16" s="36" t="str">
        <f t="shared" si="71"/>
        <v/>
      </c>
      <c r="CE16" s="36" t="str">
        <f t="shared" si="72"/>
        <v/>
      </c>
      <c r="CF16" s="36" t="str">
        <f t="shared" si="73"/>
        <v/>
      </c>
      <c r="CG16" s="36" t="str">
        <f t="shared" si="74"/>
        <v/>
      </c>
      <c r="CH16" s="36" t="str">
        <f t="shared" si="75"/>
        <v/>
      </c>
      <c r="CI16" s="36" t="str">
        <f t="shared" si="76"/>
        <v/>
      </c>
      <c r="CJ16" s="36" t="str">
        <f t="shared" si="77"/>
        <v/>
      </c>
      <c r="CK16" s="36" t="str">
        <f t="shared" si="78"/>
        <v/>
      </c>
      <c r="CL16" s="36" t="str">
        <f t="shared" si="79"/>
        <v/>
      </c>
      <c r="CM16" s="36" t="str">
        <f t="shared" si="80"/>
        <v/>
      </c>
      <c r="CN16" s="36" t="str">
        <f t="shared" si="81"/>
        <v/>
      </c>
      <c r="CO16" s="36" t="str">
        <f t="shared" si="82"/>
        <v/>
      </c>
      <c r="CP16" s="36" t="str">
        <f t="shared" si="83"/>
        <v/>
      </c>
      <c r="CQ16" s="36" t="str">
        <f t="shared" si="84"/>
        <v/>
      </c>
      <c r="CR16" s="36" t="str">
        <f t="shared" si="85"/>
        <v/>
      </c>
      <c r="CS16" s="36" t="str">
        <f t="shared" si="86"/>
        <v/>
      </c>
      <c r="CT16" s="36" t="str">
        <f t="shared" si="87"/>
        <v/>
      </c>
      <c r="CU16" s="36" t="str">
        <f t="shared" si="88"/>
        <v/>
      </c>
      <c r="CV16" s="36" t="str">
        <f t="shared" si="64"/>
        <v/>
      </c>
    </row>
    <row r="17" spans="1:100" ht="20.100000000000001" customHeight="1" x14ac:dyDescent="0.2">
      <c r="A17" s="53" t="str">
        <f t="shared" si="8"/>
        <v/>
      </c>
      <c r="B17" s="54" t="str">
        <f t="shared" si="9"/>
        <v/>
      </c>
      <c r="C17" s="58" t="str">
        <f t="shared" si="43"/>
        <v/>
      </c>
      <c r="D17" s="59" t="str">
        <f t="shared" si="44"/>
        <v/>
      </c>
      <c r="E17" s="59" t="str">
        <f t="shared" si="45"/>
        <v/>
      </c>
      <c r="F17" s="59" t="str">
        <f t="shared" si="46"/>
        <v/>
      </c>
      <c r="G17" s="59" t="str">
        <f t="shared" si="47"/>
        <v/>
      </c>
      <c r="H17" s="59" t="str">
        <f t="shared" si="48"/>
        <v/>
      </c>
      <c r="I17" s="59" t="str">
        <f t="shared" si="49"/>
        <v/>
      </c>
      <c r="J17" s="59" t="str">
        <f t="shared" si="50"/>
        <v/>
      </c>
      <c r="K17" s="59" t="str">
        <f t="shared" si="51"/>
        <v/>
      </c>
      <c r="L17" s="59" t="str">
        <f t="shared" si="52"/>
        <v/>
      </c>
      <c r="M17" s="59" t="str">
        <f t="shared" si="53"/>
        <v/>
      </c>
      <c r="N17" s="59" t="str">
        <f t="shared" si="54"/>
        <v/>
      </c>
      <c r="O17" s="59" t="str">
        <f t="shared" si="55"/>
        <v/>
      </c>
      <c r="P17" s="59" t="str">
        <f t="shared" si="56"/>
        <v/>
      </c>
      <c r="Q17" s="59" t="str">
        <f t="shared" si="57"/>
        <v/>
      </c>
      <c r="R17" s="59" t="str">
        <f t="shared" si="58"/>
        <v/>
      </c>
      <c r="S17" s="59" t="str">
        <f t="shared" si="59"/>
        <v/>
      </c>
      <c r="T17" s="59" t="str">
        <f t="shared" si="60"/>
        <v/>
      </c>
      <c r="U17" s="59" t="str">
        <f t="shared" si="61"/>
        <v/>
      </c>
      <c r="V17" s="60" t="str">
        <f t="shared" si="62"/>
        <v/>
      </c>
      <c r="W17" s="23" t="str">
        <f t="shared" si="10"/>
        <v/>
      </c>
      <c r="X17" s="23" t="str">
        <f t="shared" si="11"/>
        <v/>
      </c>
      <c r="Y17" s="45" t="str">
        <f t="shared" si="12"/>
        <v/>
      </c>
      <c r="AC17" s="36">
        <f t="shared" si="63"/>
        <v>13</v>
      </c>
      <c r="AD17" s="11" t="str">
        <f>'Výsledky soutěže'!A17</f>
        <v/>
      </c>
      <c r="AE17" s="11" t="str">
        <f>'Výsledky soutěže'!B17</f>
        <v/>
      </c>
      <c r="AF17" s="36">
        <f>'Výsledky soutěže'!C17</f>
        <v>0</v>
      </c>
      <c r="AG17" s="36">
        <f>'Výsledky soutěže'!D17</f>
        <v>0</v>
      </c>
      <c r="AH17" s="36">
        <f>'Výsledky soutěže'!E17</f>
        <v>0</v>
      </c>
      <c r="AI17" s="36">
        <f>'Výsledky soutěže'!F17</f>
        <v>0</v>
      </c>
      <c r="AJ17" s="36">
        <f>'Výsledky soutěže'!G17</f>
        <v>0</v>
      </c>
      <c r="AK17" s="36">
        <f>'Výsledky soutěže'!H17</f>
        <v>0</v>
      </c>
      <c r="AL17" s="36">
        <f>'Výsledky soutěže'!I17</f>
        <v>0</v>
      </c>
      <c r="AM17" s="36">
        <f>'Výsledky soutěže'!J17</f>
        <v>0</v>
      </c>
      <c r="AN17" s="36">
        <f>'Výsledky soutěže'!K17</f>
        <v>0</v>
      </c>
      <c r="AO17" s="36">
        <f>'Výsledky soutěže'!L17</f>
        <v>0</v>
      </c>
      <c r="AP17" s="36">
        <f>'Výsledky soutěže'!M17</f>
        <v>0</v>
      </c>
      <c r="AQ17" s="36">
        <f>'Výsledky soutěže'!N17</f>
        <v>0</v>
      </c>
      <c r="AR17" s="36">
        <f>'Výsledky soutěže'!O17</f>
        <v>0</v>
      </c>
      <c r="AS17" s="36">
        <f>'Výsledky soutěže'!P17</f>
        <v>0</v>
      </c>
      <c r="AT17" s="36">
        <f>'Výsledky soutěže'!Q17</f>
        <v>0</v>
      </c>
      <c r="AU17" s="36">
        <f>'Výsledky soutěže'!R17</f>
        <v>0</v>
      </c>
      <c r="AV17" s="36">
        <f>'Výsledky soutěže'!S17</f>
        <v>0</v>
      </c>
      <c r="AW17" s="36">
        <f>'Výsledky soutěže'!T17</f>
        <v>0</v>
      </c>
      <c r="AX17" s="36">
        <f>'Výsledky soutěže'!U17</f>
        <v>0</v>
      </c>
      <c r="AY17" s="36">
        <f>'Výsledky soutěže'!V17</f>
        <v>0</v>
      </c>
      <c r="AZ17" s="36">
        <f>'Výsledky soutěže'!W17</f>
        <v>0</v>
      </c>
      <c r="BA17" s="36">
        <f>'Výsledky soutěže'!X17</f>
        <v>0</v>
      </c>
      <c r="BD17" s="36">
        <f>'Výsledky soutěže'!AA17</f>
        <v>0</v>
      </c>
      <c r="BE17" s="36">
        <f>'Výsledky soutěže'!AB17</f>
        <v>0</v>
      </c>
      <c r="BF17" s="36">
        <f>'Výsledky soutěže'!AC17</f>
        <v>0</v>
      </c>
      <c r="BG17" s="36">
        <f>'Výsledky soutěže'!AD17</f>
        <v>0</v>
      </c>
      <c r="BH17" s="36">
        <f>'Výsledky soutěže'!AE17</f>
        <v>0</v>
      </c>
      <c r="BI17" s="36">
        <f>'Výsledky soutěže'!AF17</f>
        <v>0</v>
      </c>
      <c r="BJ17" s="36">
        <f>'Výsledky soutěže'!AG17</f>
        <v>0</v>
      </c>
      <c r="BK17" s="36">
        <f>'Výsledky soutěže'!AH17</f>
        <v>0</v>
      </c>
      <c r="BL17" s="36">
        <f>'Výsledky soutěže'!AI17</f>
        <v>0</v>
      </c>
      <c r="BM17" s="36">
        <f>'Výsledky soutěže'!AJ17</f>
        <v>0</v>
      </c>
      <c r="BO17" s="36">
        <f t="shared" si="13"/>
        <v>13</v>
      </c>
      <c r="BP17" s="36">
        <f t="shared" si="14"/>
        <v>2</v>
      </c>
      <c r="BQ17" s="36">
        <f t="shared" si="15"/>
        <v>13</v>
      </c>
      <c r="BR17" s="36">
        <f>BQ55</f>
        <v>51</v>
      </c>
      <c r="BS17" s="36">
        <f t="shared" si="16"/>
        <v>2</v>
      </c>
      <c r="BT17" s="36">
        <f t="shared" si="17"/>
        <v>0</v>
      </c>
      <c r="BU17" s="36">
        <f t="shared" si="18"/>
        <v>9999</v>
      </c>
      <c r="BX17" s="11" t="str">
        <f t="shared" si="65"/>
        <v/>
      </c>
      <c r="BY17" s="11" t="str">
        <f t="shared" si="66"/>
        <v/>
      </c>
      <c r="BZ17" s="36" t="str">
        <f t="shared" si="67"/>
        <v/>
      </c>
      <c r="CA17" s="36" t="str">
        <f t="shared" si="68"/>
        <v/>
      </c>
      <c r="CB17" s="36" t="str">
        <f t="shared" si="69"/>
        <v/>
      </c>
      <c r="CC17" s="36" t="str">
        <f t="shared" si="70"/>
        <v/>
      </c>
      <c r="CD17" s="36" t="str">
        <f t="shared" si="71"/>
        <v/>
      </c>
      <c r="CE17" s="36" t="str">
        <f t="shared" si="72"/>
        <v/>
      </c>
      <c r="CF17" s="36" t="str">
        <f t="shared" si="73"/>
        <v/>
      </c>
      <c r="CG17" s="36" t="str">
        <f t="shared" si="74"/>
        <v/>
      </c>
      <c r="CH17" s="36" t="str">
        <f t="shared" si="75"/>
        <v/>
      </c>
      <c r="CI17" s="36" t="str">
        <f t="shared" si="76"/>
        <v/>
      </c>
      <c r="CJ17" s="36" t="str">
        <f t="shared" si="77"/>
        <v/>
      </c>
      <c r="CK17" s="36" t="str">
        <f t="shared" si="78"/>
        <v/>
      </c>
      <c r="CL17" s="36" t="str">
        <f t="shared" si="79"/>
        <v/>
      </c>
      <c r="CM17" s="36" t="str">
        <f t="shared" si="80"/>
        <v/>
      </c>
      <c r="CN17" s="36" t="str">
        <f t="shared" si="81"/>
        <v/>
      </c>
      <c r="CO17" s="36" t="str">
        <f t="shared" si="82"/>
        <v/>
      </c>
      <c r="CP17" s="36" t="str">
        <f t="shared" si="83"/>
        <v/>
      </c>
      <c r="CQ17" s="36" t="str">
        <f t="shared" si="84"/>
        <v/>
      </c>
      <c r="CR17" s="36" t="str">
        <f t="shared" si="85"/>
        <v/>
      </c>
      <c r="CS17" s="36" t="str">
        <f t="shared" si="86"/>
        <v/>
      </c>
      <c r="CT17" s="36" t="str">
        <f t="shared" si="87"/>
        <v/>
      </c>
      <c r="CU17" s="36" t="str">
        <f t="shared" si="88"/>
        <v/>
      </c>
      <c r="CV17" s="36" t="str">
        <f t="shared" si="64"/>
        <v/>
      </c>
    </row>
    <row r="18" spans="1:100" ht="20.100000000000001" customHeight="1" x14ac:dyDescent="0.2">
      <c r="A18" s="53" t="str">
        <f t="shared" si="8"/>
        <v/>
      </c>
      <c r="B18" s="54" t="str">
        <f t="shared" si="9"/>
        <v/>
      </c>
      <c r="C18" s="58" t="str">
        <f t="shared" si="43"/>
        <v/>
      </c>
      <c r="D18" s="59" t="str">
        <f t="shared" si="44"/>
        <v/>
      </c>
      <c r="E18" s="59" t="str">
        <f t="shared" si="45"/>
        <v/>
      </c>
      <c r="F18" s="59" t="str">
        <f t="shared" si="46"/>
        <v/>
      </c>
      <c r="G18" s="59" t="str">
        <f t="shared" si="47"/>
        <v/>
      </c>
      <c r="H18" s="59" t="str">
        <f t="shared" si="48"/>
        <v/>
      </c>
      <c r="I18" s="59" t="str">
        <f t="shared" si="49"/>
        <v/>
      </c>
      <c r="J18" s="59" t="str">
        <f t="shared" si="50"/>
        <v/>
      </c>
      <c r="K18" s="59" t="str">
        <f t="shared" si="51"/>
        <v/>
      </c>
      <c r="L18" s="59" t="str">
        <f t="shared" si="52"/>
        <v/>
      </c>
      <c r="M18" s="59" t="str">
        <f t="shared" si="53"/>
        <v/>
      </c>
      <c r="N18" s="59" t="str">
        <f t="shared" si="54"/>
        <v/>
      </c>
      <c r="O18" s="59" t="str">
        <f t="shared" si="55"/>
        <v/>
      </c>
      <c r="P18" s="59" t="str">
        <f t="shared" si="56"/>
        <v/>
      </c>
      <c r="Q18" s="59" t="str">
        <f t="shared" si="57"/>
        <v/>
      </c>
      <c r="R18" s="59" t="str">
        <f t="shared" si="58"/>
        <v/>
      </c>
      <c r="S18" s="59" t="str">
        <f t="shared" si="59"/>
        <v/>
      </c>
      <c r="T18" s="59" t="str">
        <f t="shared" si="60"/>
        <v/>
      </c>
      <c r="U18" s="59" t="str">
        <f t="shared" si="61"/>
        <v/>
      </c>
      <c r="V18" s="60" t="str">
        <f t="shared" si="62"/>
        <v/>
      </c>
      <c r="W18" s="23" t="str">
        <f t="shared" si="10"/>
        <v/>
      </c>
      <c r="X18" s="23" t="str">
        <f t="shared" si="11"/>
        <v/>
      </c>
      <c r="Y18" s="45" t="str">
        <f t="shared" si="12"/>
        <v/>
      </c>
      <c r="AC18" s="36">
        <f t="shared" si="63"/>
        <v>14</v>
      </c>
      <c r="AD18" s="11" t="str">
        <f>'Výsledky soutěže'!A18</f>
        <v/>
      </c>
      <c r="AE18" s="11" t="str">
        <f>'Výsledky soutěže'!B18</f>
        <v/>
      </c>
      <c r="AF18" s="36">
        <f>'Výsledky soutěže'!C18</f>
        <v>0</v>
      </c>
      <c r="AG18" s="36">
        <f>'Výsledky soutěže'!D18</f>
        <v>0</v>
      </c>
      <c r="AH18" s="36">
        <f>'Výsledky soutěže'!E18</f>
        <v>0</v>
      </c>
      <c r="AI18" s="36">
        <f>'Výsledky soutěže'!F18</f>
        <v>0</v>
      </c>
      <c r="AJ18" s="36">
        <f>'Výsledky soutěže'!G18</f>
        <v>0</v>
      </c>
      <c r="AK18" s="36">
        <f>'Výsledky soutěže'!H18</f>
        <v>0</v>
      </c>
      <c r="AL18" s="36">
        <f>'Výsledky soutěže'!I18</f>
        <v>0</v>
      </c>
      <c r="AM18" s="36">
        <f>'Výsledky soutěže'!J18</f>
        <v>0</v>
      </c>
      <c r="AN18" s="36">
        <f>'Výsledky soutěže'!K18</f>
        <v>0</v>
      </c>
      <c r="AO18" s="36">
        <f>'Výsledky soutěže'!L18</f>
        <v>0</v>
      </c>
      <c r="AP18" s="36">
        <f>'Výsledky soutěže'!M18</f>
        <v>0</v>
      </c>
      <c r="AQ18" s="36">
        <f>'Výsledky soutěže'!N18</f>
        <v>0</v>
      </c>
      <c r="AR18" s="36">
        <f>'Výsledky soutěže'!O18</f>
        <v>0</v>
      </c>
      <c r="AS18" s="36">
        <f>'Výsledky soutěže'!P18</f>
        <v>0</v>
      </c>
      <c r="AT18" s="36">
        <f>'Výsledky soutěže'!Q18</f>
        <v>0</v>
      </c>
      <c r="AU18" s="36">
        <f>'Výsledky soutěže'!R18</f>
        <v>0</v>
      </c>
      <c r="AV18" s="36">
        <f>'Výsledky soutěže'!S18</f>
        <v>0</v>
      </c>
      <c r="AW18" s="36">
        <f>'Výsledky soutěže'!T18</f>
        <v>0</v>
      </c>
      <c r="AX18" s="36">
        <f>'Výsledky soutěže'!U18</f>
        <v>0</v>
      </c>
      <c r="AY18" s="36">
        <f>'Výsledky soutěže'!V18</f>
        <v>0</v>
      </c>
      <c r="AZ18" s="36">
        <f>'Výsledky soutěže'!W18</f>
        <v>0</v>
      </c>
      <c r="BA18" s="36">
        <f>'Výsledky soutěže'!X18</f>
        <v>0</v>
      </c>
      <c r="BD18" s="36">
        <f>'Výsledky soutěže'!AA18</f>
        <v>0</v>
      </c>
      <c r="BE18" s="36">
        <f>'Výsledky soutěže'!AB18</f>
        <v>0</v>
      </c>
      <c r="BF18" s="36">
        <f>'Výsledky soutěže'!AC18</f>
        <v>0</v>
      </c>
      <c r="BG18" s="36">
        <f>'Výsledky soutěže'!AD18</f>
        <v>0</v>
      </c>
      <c r="BH18" s="36">
        <f>'Výsledky soutěže'!AE18</f>
        <v>0</v>
      </c>
      <c r="BI18" s="36">
        <f>'Výsledky soutěže'!AF18</f>
        <v>0</v>
      </c>
      <c r="BJ18" s="36">
        <f>'Výsledky soutěže'!AG18</f>
        <v>0</v>
      </c>
      <c r="BK18" s="36">
        <f>'Výsledky soutěže'!AH18</f>
        <v>0</v>
      </c>
      <c r="BL18" s="36">
        <f>'Výsledky soutěže'!AI18</f>
        <v>0</v>
      </c>
      <c r="BM18" s="36">
        <f>'Výsledky soutěže'!AJ18</f>
        <v>0</v>
      </c>
      <c r="BO18" s="36">
        <f t="shared" si="13"/>
        <v>14</v>
      </c>
      <c r="BP18" s="36">
        <f t="shared" si="14"/>
        <v>2</v>
      </c>
      <c r="BQ18" s="36">
        <f t="shared" si="15"/>
        <v>14</v>
      </c>
      <c r="BR18" s="36">
        <f>BQ54</f>
        <v>50</v>
      </c>
      <c r="BS18" s="36">
        <f t="shared" si="16"/>
        <v>2</v>
      </c>
      <c r="BT18" s="36">
        <f t="shared" si="17"/>
        <v>0</v>
      </c>
      <c r="BU18" s="36">
        <f t="shared" si="18"/>
        <v>9999</v>
      </c>
      <c r="BX18" s="11" t="str">
        <f t="shared" si="65"/>
        <v/>
      </c>
      <c r="BY18" s="11" t="str">
        <f t="shared" si="66"/>
        <v/>
      </c>
      <c r="BZ18" s="36" t="str">
        <f t="shared" si="67"/>
        <v/>
      </c>
      <c r="CA18" s="36" t="str">
        <f t="shared" si="68"/>
        <v/>
      </c>
      <c r="CB18" s="36" t="str">
        <f t="shared" si="69"/>
        <v/>
      </c>
      <c r="CC18" s="36" t="str">
        <f t="shared" si="70"/>
        <v/>
      </c>
      <c r="CD18" s="36" t="str">
        <f t="shared" si="71"/>
        <v/>
      </c>
      <c r="CE18" s="36" t="str">
        <f t="shared" si="72"/>
        <v/>
      </c>
      <c r="CF18" s="36" t="str">
        <f t="shared" si="73"/>
        <v/>
      </c>
      <c r="CG18" s="36" t="str">
        <f t="shared" si="74"/>
        <v/>
      </c>
      <c r="CH18" s="36" t="str">
        <f t="shared" si="75"/>
        <v/>
      </c>
      <c r="CI18" s="36" t="str">
        <f t="shared" si="76"/>
        <v/>
      </c>
      <c r="CJ18" s="36" t="str">
        <f t="shared" si="77"/>
        <v/>
      </c>
      <c r="CK18" s="36" t="str">
        <f t="shared" si="78"/>
        <v/>
      </c>
      <c r="CL18" s="36" t="str">
        <f t="shared" si="79"/>
        <v/>
      </c>
      <c r="CM18" s="36" t="str">
        <f t="shared" si="80"/>
        <v/>
      </c>
      <c r="CN18" s="36" t="str">
        <f t="shared" si="81"/>
        <v/>
      </c>
      <c r="CO18" s="36" t="str">
        <f t="shared" si="82"/>
        <v/>
      </c>
      <c r="CP18" s="36" t="str">
        <f t="shared" si="83"/>
        <v/>
      </c>
      <c r="CQ18" s="36" t="str">
        <f t="shared" si="84"/>
        <v/>
      </c>
      <c r="CR18" s="36" t="str">
        <f t="shared" si="85"/>
        <v/>
      </c>
      <c r="CS18" s="36" t="str">
        <f t="shared" si="86"/>
        <v/>
      </c>
      <c r="CT18" s="36" t="str">
        <f t="shared" si="87"/>
        <v/>
      </c>
      <c r="CU18" s="36" t="str">
        <f t="shared" si="88"/>
        <v/>
      </c>
      <c r="CV18" s="36" t="str">
        <f t="shared" si="64"/>
        <v/>
      </c>
    </row>
    <row r="19" spans="1:100" ht="20.100000000000001" customHeight="1" x14ac:dyDescent="0.2">
      <c r="A19" s="53" t="str">
        <f t="shared" si="8"/>
        <v/>
      </c>
      <c r="B19" s="54" t="str">
        <f t="shared" si="9"/>
        <v/>
      </c>
      <c r="C19" s="58" t="str">
        <f t="shared" si="43"/>
        <v/>
      </c>
      <c r="D19" s="59" t="str">
        <f t="shared" si="44"/>
        <v/>
      </c>
      <c r="E19" s="59" t="str">
        <f t="shared" si="45"/>
        <v/>
      </c>
      <c r="F19" s="59" t="str">
        <f t="shared" si="46"/>
        <v/>
      </c>
      <c r="G19" s="59" t="str">
        <f t="shared" si="47"/>
        <v/>
      </c>
      <c r="H19" s="59" t="str">
        <f t="shared" si="48"/>
        <v/>
      </c>
      <c r="I19" s="59" t="str">
        <f t="shared" si="49"/>
        <v/>
      </c>
      <c r="J19" s="59" t="str">
        <f t="shared" si="50"/>
        <v/>
      </c>
      <c r="K19" s="59" t="str">
        <f t="shared" si="51"/>
        <v/>
      </c>
      <c r="L19" s="59" t="str">
        <f t="shared" si="52"/>
        <v/>
      </c>
      <c r="M19" s="59" t="str">
        <f t="shared" si="53"/>
        <v/>
      </c>
      <c r="N19" s="59" t="str">
        <f t="shared" si="54"/>
        <v/>
      </c>
      <c r="O19" s="59" t="str">
        <f t="shared" si="55"/>
        <v/>
      </c>
      <c r="P19" s="59" t="str">
        <f t="shared" si="56"/>
        <v/>
      </c>
      <c r="Q19" s="59" t="str">
        <f t="shared" si="57"/>
        <v/>
      </c>
      <c r="R19" s="59" t="str">
        <f t="shared" si="58"/>
        <v/>
      </c>
      <c r="S19" s="59" t="str">
        <f t="shared" si="59"/>
        <v/>
      </c>
      <c r="T19" s="59" t="str">
        <f t="shared" si="60"/>
        <v/>
      </c>
      <c r="U19" s="59" t="str">
        <f t="shared" si="61"/>
        <v/>
      </c>
      <c r="V19" s="60" t="str">
        <f t="shared" si="62"/>
        <v/>
      </c>
      <c r="W19" s="23" t="str">
        <f t="shared" si="10"/>
        <v/>
      </c>
      <c r="X19" s="23" t="str">
        <f t="shared" si="11"/>
        <v/>
      </c>
      <c r="Y19" s="45" t="str">
        <f t="shared" si="12"/>
        <v/>
      </c>
      <c r="AC19" s="36">
        <f t="shared" si="63"/>
        <v>15</v>
      </c>
      <c r="AD19" s="11" t="str">
        <f>'Výsledky soutěže'!A19</f>
        <v/>
      </c>
      <c r="AE19" s="11" t="str">
        <f>'Výsledky soutěže'!B19</f>
        <v/>
      </c>
      <c r="AF19" s="36">
        <f>'Výsledky soutěže'!C19</f>
        <v>0</v>
      </c>
      <c r="AG19" s="36">
        <f>'Výsledky soutěže'!D19</f>
        <v>0</v>
      </c>
      <c r="AH19" s="36">
        <f>'Výsledky soutěže'!E19</f>
        <v>0</v>
      </c>
      <c r="AI19" s="36">
        <f>'Výsledky soutěže'!F19</f>
        <v>0</v>
      </c>
      <c r="AJ19" s="36">
        <f>'Výsledky soutěže'!G19</f>
        <v>0</v>
      </c>
      <c r="AK19" s="36">
        <f>'Výsledky soutěže'!H19</f>
        <v>0</v>
      </c>
      <c r="AL19" s="36">
        <f>'Výsledky soutěže'!I19</f>
        <v>0</v>
      </c>
      <c r="AM19" s="36">
        <f>'Výsledky soutěže'!J19</f>
        <v>0</v>
      </c>
      <c r="AN19" s="36">
        <f>'Výsledky soutěže'!K19</f>
        <v>0</v>
      </c>
      <c r="AO19" s="36">
        <f>'Výsledky soutěže'!L19</f>
        <v>0</v>
      </c>
      <c r="AP19" s="36">
        <f>'Výsledky soutěže'!M19</f>
        <v>0</v>
      </c>
      <c r="AQ19" s="36">
        <f>'Výsledky soutěže'!N19</f>
        <v>0</v>
      </c>
      <c r="AR19" s="36">
        <f>'Výsledky soutěže'!O19</f>
        <v>0</v>
      </c>
      <c r="AS19" s="36">
        <f>'Výsledky soutěže'!P19</f>
        <v>0</v>
      </c>
      <c r="AT19" s="36">
        <f>'Výsledky soutěže'!Q19</f>
        <v>0</v>
      </c>
      <c r="AU19" s="36">
        <f>'Výsledky soutěže'!R19</f>
        <v>0</v>
      </c>
      <c r="AV19" s="36">
        <f>'Výsledky soutěže'!S19</f>
        <v>0</v>
      </c>
      <c r="AW19" s="36">
        <f>'Výsledky soutěže'!T19</f>
        <v>0</v>
      </c>
      <c r="AX19" s="36">
        <f>'Výsledky soutěže'!U19</f>
        <v>0</v>
      </c>
      <c r="AY19" s="36">
        <f>'Výsledky soutěže'!V19</f>
        <v>0</v>
      </c>
      <c r="AZ19" s="36">
        <f>'Výsledky soutěže'!W19</f>
        <v>0</v>
      </c>
      <c r="BA19" s="36">
        <f>'Výsledky soutěže'!X19</f>
        <v>0</v>
      </c>
      <c r="BD19" s="36">
        <f>'Výsledky soutěže'!AA19</f>
        <v>0</v>
      </c>
      <c r="BE19" s="36">
        <f>'Výsledky soutěže'!AB19</f>
        <v>0</v>
      </c>
      <c r="BF19" s="36">
        <f>'Výsledky soutěže'!AC19</f>
        <v>0</v>
      </c>
      <c r="BG19" s="36">
        <f>'Výsledky soutěže'!AD19</f>
        <v>0</v>
      </c>
      <c r="BH19" s="36">
        <f>'Výsledky soutěže'!AE19</f>
        <v>0</v>
      </c>
      <c r="BI19" s="36">
        <f>'Výsledky soutěže'!AF19</f>
        <v>0</v>
      </c>
      <c r="BJ19" s="36">
        <f>'Výsledky soutěže'!AG19</f>
        <v>0</v>
      </c>
      <c r="BK19" s="36">
        <f>'Výsledky soutěže'!AH19</f>
        <v>0</v>
      </c>
      <c r="BL19" s="36">
        <f>'Výsledky soutěže'!AI19</f>
        <v>0</v>
      </c>
      <c r="BM19" s="36">
        <f>'Výsledky soutěže'!AJ19</f>
        <v>0</v>
      </c>
      <c r="BO19" s="36">
        <f t="shared" si="13"/>
        <v>15</v>
      </c>
      <c r="BP19" s="36">
        <f t="shared" si="14"/>
        <v>2</v>
      </c>
      <c r="BQ19" s="36">
        <f t="shared" si="15"/>
        <v>15</v>
      </c>
      <c r="BR19" s="36">
        <f>BQ53</f>
        <v>49</v>
      </c>
      <c r="BS19" s="36">
        <f t="shared" si="16"/>
        <v>2</v>
      </c>
      <c r="BT19" s="36">
        <f t="shared" si="17"/>
        <v>0</v>
      </c>
      <c r="BU19" s="36">
        <f t="shared" si="18"/>
        <v>9999</v>
      </c>
      <c r="BX19" s="11" t="str">
        <f t="shared" si="65"/>
        <v/>
      </c>
      <c r="BY19" s="11" t="str">
        <f t="shared" si="66"/>
        <v/>
      </c>
      <c r="BZ19" s="36" t="str">
        <f t="shared" si="67"/>
        <v/>
      </c>
      <c r="CA19" s="36" t="str">
        <f t="shared" si="68"/>
        <v/>
      </c>
      <c r="CB19" s="36" t="str">
        <f t="shared" si="69"/>
        <v/>
      </c>
      <c r="CC19" s="36" t="str">
        <f t="shared" si="70"/>
        <v/>
      </c>
      <c r="CD19" s="36" t="str">
        <f t="shared" si="71"/>
        <v/>
      </c>
      <c r="CE19" s="36" t="str">
        <f t="shared" si="72"/>
        <v/>
      </c>
      <c r="CF19" s="36" t="str">
        <f t="shared" si="73"/>
        <v/>
      </c>
      <c r="CG19" s="36" t="str">
        <f t="shared" si="74"/>
        <v/>
      </c>
      <c r="CH19" s="36" t="str">
        <f t="shared" si="75"/>
        <v/>
      </c>
      <c r="CI19" s="36" t="str">
        <f t="shared" si="76"/>
        <v/>
      </c>
      <c r="CJ19" s="36" t="str">
        <f t="shared" si="77"/>
        <v/>
      </c>
      <c r="CK19" s="36" t="str">
        <f t="shared" si="78"/>
        <v/>
      </c>
      <c r="CL19" s="36" t="str">
        <f t="shared" si="79"/>
        <v/>
      </c>
      <c r="CM19" s="36" t="str">
        <f t="shared" si="80"/>
        <v/>
      </c>
      <c r="CN19" s="36" t="str">
        <f t="shared" si="81"/>
        <v/>
      </c>
      <c r="CO19" s="36" t="str">
        <f t="shared" si="82"/>
        <v/>
      </c>
      <c r="CP19" s="36" t="str">
        <f t="shared" si="83"/>
        <v/>
      </c>
      <c r="CQ19" s="36" t="str">
        <f t="shared" si="84"/>
        <v/>
      </c>
      <c r="CR19" s="36" t="str">
        <f t="shared" si="85"/>
        <v/>
      </c>
      <c r="CS19" s="36" t="str">
        <f t="shared" si="86"/>
        <v/>
      </c>
      <c r="CT19" s="36" t="str">
        <f t="shared" si="87"/>
        <v/>
      </c>
      <c r="CU19" s="36" t="str">
        <f t="shared" si="88"/>
        <v/>
      </c>
      <c r="CV19" s="36" t="str">
        <f t="shared" si="64"/>
        <v/>
      </c>
    </row>
    <row r="20" spans="1:100" ht="20.100000000000001" customHeight="1" x14ac:dyDescent="0.2">
      <c r="A20" s="53" t="str">
        <f t="shared" si="8"/>
        <v/>
      </c>
      <c r="B20" s="54" t="str">
        <f t="shared" si="9"/>
        <v/>
      </c>
      <c r="C20" s="58" t="str">
        <f t="shared" si="43"/>
        <v/>
      </c>
      <c r="D20" s="59" t="str">
        <f t="shared" si="44"/>
        <v/>
      </c>
      <c r="E20" s="59" t="str">
        <f t="shared" si="45"/>
        <v/>
      </c>
      <c r="F20" s="59" t="str">
        <f t="shared" si="46"/>
        <v/>
      </c>
      <c r="G20" s="59" t="str">
        <f t="shared" si="47"/>
        <v/>
      </c>
      <c r="H20" s="59" t="str">
        <f t="shared" si="48"/>
        <v/>
      </c>
      <c r="I20" s="59" t="str">
        <f t="shared" si="49"/>
        <v/>
      </c>
      <c r="J20" s="59" t="str">
        <f t="shared" si="50"/>
        <v/>
      </c>
      <c r="K20" s="59" t="str">
        <f t="shared" si="51"/>
        <v/>
      </c>
      <c r="L20" s="59" t="str">
        <f t="shared" si="52"/>
        <v/>
      </c>
      <c r="M20" s="59" t="str">
        <f t="shared" si="53"/>
        <v/>
      </c>
      <c r="N20" s="59" t="str">
        <f t="shared" si="54"/>
        <v/>
      </c>
      <c r="O20" s="59" t="str">
        <f t="shared" si="55"/>
        <v/>
      </c>
      <c r="P20" s="59" t="str">
        <f t="shared" si="56"/>
        <v/>
      </c>
      <c r="Q20" s="59" t="str">
        <f t="shared" si="57"/>
        <v/>
      </c>
      <c r="R20" s="59" t="str">
        <f t="shared" si="58"/>
        <v/>
      </c>
      <c r="S20" s="59" t="str">
        <f t="shared" si="59"/>
        <v/>
      </c>
      <c r="T20" s="59" t="str">
        <f t="shared" si="60"/>
        <v/>
      </c>
      <c r="U20" s="59" t="str">
        <f t="shared" si="61"/>
        <v/>
      </c>
      <c r="V20" s="60" t="str">
        <f t="shared" si="62"/>
        <v/>
      </c>
      <c r="W20" s="23" t="str">
        <f t="shared" si="10"/>
        <v/>
      </c>
      <c r="X20" s="23" t="str">
        <f t="shared" si="11"/>
        <v/>
      </c>
      <c r="Y20" s="45" t="str">
        <f t="shared" si="12"/>
        <v/>
      </c>
      <c r="AC20" s="36">
        <f t="shared" si="63"/>
        <v>16</v>
      </c>
      <c r="AD20" s="11" t="str">
        <f>'Výsledky soutěže'!A20</f>
        <v/>
      </c>
      <c r="AE20" s="11" t="str">
        <f>'Výsledky soutěže'!B20</f>
        <v/>
      </c>
      <c r="AF20" s="36">
        <f>'Výsledky soutěže'!C20</f>
        <v>0</v>
      </c>
      <c r="AG20" s="36">
        <f>'Výsledky soutěže'!D20</f>
        <v>0</v>
      </c>
      <c r="AH20" s="36">
        <f>'Výsledky soutěže'!E20</f>
        <v>0</v>
      </c>
      <c r="AI20" s="36">
        <f>'Výsledky soutěže'!F20</f>
        <v>0</v>
      </c>
      <c r="AJ20" s="36">
        <f>'Výsledky soutěže'!G20</f>
        <v>0</v>
      </c>
      <c r="AK20" s="36">
        <f>'Výsledky soutěže'!H20</f>
        <v>0</v>
      </c>
      <c r="AL20" s="36">
        <f>'Výsledky soutěže'!I20</f>
        <v>0</v>
      </c>
      <c r="AM20" s="36">
        <f>'Výsledky soutěže'!J20</f>
        <v>0</v>
      </c>
      <c r="AN20" s="36">
        <f>'Výsledky soutěže'!K20</f>
        <v>0</v>
      </c>
      <c r="AO20" s="36">
        <f>'Výsledky soutěže'!L20</f>
        <v>0</v>
      </c>
      <c r="AP20" s="36">
        <f>'Výsledky soutěže'!M20</f>
        <v>0</v>
      </c>
      <c r="AQ20" s="36">
        <f>'Výsledky soutěže'!N20</f>
        <v>0</v>
      </c>
      <c r="AR20" s="36">
        <f>'Výsledky soutěže'!O20</f>
        <v>0</v>
      </c>
      <c r="AS20" s="36">
        <f>'Výsledky soutěže'!P20</f>
        <v>0</v>
      </c>
      <c r="AT20" s="36">
        <f>'Výsledky soutěže'!Q20</f>
        <v>0</v>
      </c>
      <c r="AU20" s="36">
        <f>'Výsledky soutěže'!R20</f>
        <v>0</v>
      </c>
      <c r="AV20" s="36">
        <f>'Výsledky soutěže'!S20</f>
        <v>0</v>
      </c>
      <c r="AW20" s="36">
        <f>'Výsledky soutěže'!T20</f>
        <v>0</v>
      </c>
      <c r="AX20" s="36">
        <f>'Výsledky soutěže'!U20</f>
        <v>0</v>
      </c>
      <c r="AY20" s="36">
        <f>'Výsledky soutěže'!V20</f>
        <v>0</v>
      </c>
      <c r="AZ20" s="36">
        <f>'Výsledky soutěže'!W20</f>
        <v>0</v>
      </c>
      <c r="BA20" s="36">
        <f>'Výsledky soutěže'!X20</f>
        <v>0</v>
      </c>
      <c r="BD20" s="36">
        <f>'Výsledky soutěže'!AA20</f>
        <v>0</v>
      </c>
      <c r="BE20" s="36">
        <f>'Výsledky soutěže'!AB20</f>
        <v>0</v>
      </c>
      <c r="BF20" s="36">
        <f>'Výsledky soutěže'!AC20</f>
        <v>0</v>
      </c>
      <c r="BG20" s="36">
        <f>'Výsledky soutěže'!AD20</f>
        <v>0</v>
      </c>
      <c r="BH20" s="36">
        <f>'Výsledky soutěže'!AE20</f>
        <v>0</v>
      </c>
      <c r="BI20" s="36">
        <f>'Výsledky soutěže'!AF20</f>
        <v>0</v>
      </c>
      <c r="BJ20" s="36">
        <f>'Výsledky soutěže'!AG20</f>
        <v>0</v>
      </c>
      <c r="BK20" s="36">
        <f>'Výsledky soutěže'!AH20</f>
        <v>0</v>
      </c>
      <c r="BL20" s="36">
        <f>'Výsledky soutěže'!AI20</f>
        <v>0</v>
      </c>
      <c r="BM20" s="36">
        <f>'Výsledky soutěže'!AJ20</f>
        <v>0</v>
      </c>
      <c r="BO20" s="36">
        <f t="shared" si="13"/>
        <v>16</v>
      </c>
      <c r="BP20" s="36">
        <f t="shared" si="14"/>
        <v>2</v>
      </c>
      <c r="BQ20" s="36">
        <f t="shared" si="15"/>
        <v>16</v>
      </c>
      <c r="BR20" s="36">
        <f>BQ52</f>
        <v>48</v>
      </c>
      <c r="BS20" s="36">
        <f t="shared" si="16"/>
        <v>2</v>
      </c>
      <c r="BT20" s="36">
        <f t="shared" si="17"/>
        <v>0</v>
      </c>
      <c r="BU20" s="36">
        <f t="shared" si="18"/>
        <v>9999</v>
      </c>
      <c r="BX20" s="11" t="str">
        <f t="shared" si="65"/>
        <v/>
      </c>
      <c r="BY20" s="11" t="str">
        <f t="shared" si="66"/>
        <v/>
      </c>
      <c r="BZ20" s="36" t="str">
        <f t="shared" si="67"/>
        <v/>
      </c>
      <c r="CA20" s="36" t="str">
        <f t="shared" si="68"/>
        <v/>
      </c>
      <c r="CB20" s="36" t="str">
        <f t="shared" si="69"/>
        <v/>
      </c>
      <c r="CC20" s="36" t="str">
        <f t="shared" si="70"/>
        <v/>
      </c>
      <c r="CD20" s="36" t="str">
        <f t="shared" si="71"/>
        <v/>
      </c>
      <c r="CE20" s="36" t="str">
        <f t="shared" si="72"/>
        <v/>
      </c>
      <c r="CF20" s="36" t="str">
        <f t="shared" si="73"/>
        <v/>
      </c>
      <c r="CG20" s="36" t="str">
        <f t="shared" si="74"/>
        <v/>
      </c>
      <c r="CH20" s="36" t="str">
        <f t="shared" si="75"/>
        <v/>
      </c>
      <c r="CI20" s="36" t="str">
        <f t="shared" si="76"/>
        <v/>
      </c>
      <c r="CJ20" s="36" t="str">
        <f t="shared" si="77"/>
        <v/>
      </c>
      <c r="CK20" s="36" t="str">
        <f t="shared" si="78"/>
        <v/>
      </c>
      <c r="CL20" s="36" t="str">
        <f t="shared" si="79"/>
        <v/>
      </c>
      <c r="CM20" s="36" t="str">
        <f t="shared" si="80"/>
        <v/>
      </c>
      <c r="CN20" s="36" t="str">
        <f t="shared" si="81"/>
        <v/>
      </c>
      <c r="CO20" s="36" t="str">
        <f t="shared" si="82"/>
        <v/>
      </c>
      <c r="CP20" s="36" t="str">
        <f t="shared" si="83"/>
        <v/>
      </c>
      <c r="CQ20" s="36" t="str">
        <f t="shared" si="84"/>
        <v/>
      </c>
      <c r="CR20" s="36" t="str">
        <f t="shared" si="85"/>
        <v/>
      </c>
      <c r="CS20" s="36" t="str">
        <f t="shared" si="86"/>
        <v/>
      </c>
      <c r="CT20" s="36" t="str">
        <f t="shared" si="87"/>
        <v/>
      </c>
      <c r="CU20" s="36" t="str">
        <f t="shared" si="88"/>
        <v/>
      </c>
      <c r="CV20" s="36" t="str">
        <f t="shared" si="64"/>
        <v/>
      </c>
    </row>
    <row r="21" spans="1:100" ht="20.100000000000001" customHeight="1" x14ac:dyDescent="0.2">
      <c r="A21" s="53" t="str">
        <f t="shared" si="8"/>
        <v/>
      </c>
      <c r="B21" s="54" t="str">
        <f t="shared" si="9"/>
        <v/>
      </c>
      <c r="C21" s="58" t="str">
        <f t="shared" si="43"/>
        <v/>
      </c>
      <c r="D21" s="59" t="str">
        <f t="shared" si="44"/>
        <v/>
      </c>
      <c r="E21" s="59" t="str">
        <f t="shared" si="45"/>
        <v/>
      </c>
      <c r="F21" s="59" t="str">
        <f t="shared" si="46"/>
        <v/>
      </c>
      <c r="G21" s="59" t="str">
        <f t="shared" si="47"/>
        <v/>
      </c>
      <c r="H21" s="59" t="str">
        <f t="shared" si="48"/>
        <v/>
      </c>
      <c r="I21" s="59" t="str">
        <f t="shared" si="49"/>
        <v/>
      </c>
      <c r="J21" s="59" t="str">
        <f t="shared" si="50"/>
        <v/>
      </c>
      <c r="K21" s="59" t="str">
        <f t="shared" si="51"/>
        <v/>
      </c>
      <c r="L21" s="59" t="str">
        <f t="shared" si="52"/>
        <v/>
      </c>
      <c r="M21" s="59" t="str">
        <f t="shared" si="53"/>
        <v/>
      </c>
      <c r="N21" s="59" t="str">
        <f t="shared" si="54"/>
        <v/>
      </c>
      <c r="O21" s="59" t="str">
        <f t="shared" si="55"/>
        <v/>
      </c>
      <c r="P21" s="59" t="str">
        <f t="shared" si="56"/>
        <v/>
      </c>
      <c r="Q21" s="59" t="str">
        <f t="shared" si="57"/>
        <v/>
      </c>
      <c r="R21" s="59" t="str">
        <f t="shared" si="58"/>
        <v/>
      </c>
      <c r="S21" s="59" t="str">
        <f t="shared" si="59"/>
        <v/>
      </c>
      <c r="T21" s="59" t="str">
        <f t="shared" si="60"/>
        <v/>
      </c>
      <c r="U21" s="59" t="str">
        <f t="shared" si="61"/>
        <v/>
      </c>
      <c r="V21" s="60" t="str">
        <f t="shared" si="62"/>
        <v/>
      </c>
      <c r="W21" s="23" t="str">
        <f t="shared" si="10"/>
        <v/>
      </c>
      <c r="X21" s="23" t="str">
        <f t="shared" si="11"/>
        <v/>
      </c>
      <c r="Y21" s="45" t="str">
        <f t="shared" si="12"/>
        <v/>
      </c>
      <c r="AC21" s="36">
        <f t="shared" si="63"/>
        <v>17</v>
      </c>
      <c r="AD21" s="11" t="str">
        <f>'Výsledky soutěže'!A21</f>
        <v/>
      </c>
      <c r="AE21" s="11" t="str">
        <f>'Výsledky soutěže'!B21</f>
        <v/>
      </c>
      <c r="AF21" s="36">
        <f>'Výsledky soutěže'!C21</f>
        <v>0</v>
      </c>
      <c r="AG21" s="36">
        <f>'Výsledky soutěže'!D21</f>
        <v>0</v>
      </c>
      <c r="AH21" s="36">
        <f>'Výsledky soutěže'!E21</f>
        <v>0</v>
      </c>
      <c r="AI21" s="36">
        <f>'Výsledky soutěže'!F21</f>
        <v>0</v>
      </c>
      <c r="AJ21" s="36">
        <f>'Výsledky soutěže'!G21</f>
        <v>0</v>
      </c>
      <c r="AK21" s="36">
        <f>'Výsledky soutěže'!H21</f>
        <v>0</v>
      </c>
      <c r="AL21" s="36">
        <f>'Výsledky soutěže'!I21</f>
        <v>0</v>
      </c>
      <c r="AM21" s="36">
        <f>'Výsledky soutěže'!J21</f>
        <v>0</v>
      </c>
      <c r="AN21" s="36">
        <f>'Výsledky soutěže'!K21</f>
        <v>0</v>
      </c>
      <c r="AO21" s="36">
        <f>'Výsledky soutěže'!L21</f>
        <v>0</v>
      </c>
      <c r="AP21" s="36">
        <f>'Výsledky soutěže'!M21</f>
        <v>0</v>
      </c>
      <c r="AQ21" s="36">
        <f>'Výsledky soutěže'!N21</f>
        <v>0</v>
      </c>
      <c r="AR21" s="36">
        <f>'Výsledky soutěže'!O21</f>
        <v>0</v>
      </c>
      <c r="AS21" s="36">
        <f>'Výsledky soutěže'!P21</f>
        <v>0</v>
      </c>
      <c r="AT21" s="36">
        <f>'Výsledky soutěže'!Q21</f>
        <v>0</v>
      </c>
      <c r="AU21" s="36">
        <f>'Výsledky soutěže'!R21</f>
        <v>0</v>
      </c>
      <c r="AV21" s="36">
        <f>'Výsledky soutěže'!S21</f>
        <v>0</v>
      </c>
      <c r="AW21" s="36">
        <f>'Výsledky soutěže'!T21</f>
        <v>0</v>
      </c>
      <c r="AX21" s="36">
        <f>'Výsledky soutěže'!U21</f>
        <v>0</v>
      </c>
      <c r="AY21" s="36">
        <f>'Výsledky soutěže'!V21</f>
        <v>0</v>
      </c>
      <c r="AZ21" s="36">
        <f>'Výsledky soutěže'!W21</f>
        <v>0</v>
      </c>
      <c r="BA21" s="36">
        <f>'Výsledky soutěže'!X21</f>
        <v>0</v>
      </c>
      <c r="BD21" s="36">
        <f>'Výsledky soutěže'!AA21</f>
        <v>0</v>
      </c>
      <c r="BE21" s="36">
        <f>'Výsledky soutěže'!AB21</f>
        <v>0</v>
      </c>
      <c r="BF21" s="36">
        <f>'Výsledky soutěže'!AC21</f>
        <v>0</v>
      </c>
      <c r="BG21" s="36">
        <f>'Výsledky soutěže'!AD21</f>
        <v>0</v>
      </c>
      <c r="BH21" s="36">
        <f>'Výsledky soutěže'!AE21</f>
        <v>0</v>
      </c>
      <c r="BI21" s="36">
        <f>'Výsledky soutěže'!AF21</f>
        <v>0</v>
      </c>
      <c r="BJ21" s="36">
        <f>'Výsledky soutěže'!AG21</f>
        <v>0</v>
      </c>
      <c r="BK21" s="36">
        <f>'Výsledky soutěže'!AH21</f>
        <v>0</v>
      </c>
      <c r="BL21" s="36">
        <f>'Výsledky soutěže'!AI21</f>
        <v>0</v>
      </c>
      <c r="BM21" s="36">
        <f>'Výsledky soutěže'!AJ21</f>
        <v>0</v>
      </c>
      <c r="BO21" s="36">
        <f t="shared" si="13"/>
        <v>17</v>
      </c>
      <c r="BP21" s="36">
        <f t="shared" si="14"/>
        <v>2</v>
      </c>
      <c r="BQ21" s="36">
        <f t="shared" si="15"/>
        <v>17</v>
      </c>
      <c r="BR21" s="36">
        <f>BQ51</f>
        <v>47</v>
      </c>
      <c r="BS21" s="36">
        <f t="shared" si="16"/>
        <v>2</v>
      </c>
      <c r="BT21" s="36">
        <f t="shared" si="17"/>
        <v>0</v>
      </c>
      <c r="BU21" s="36">
        <f t="shared" si="18"/>
        <v>9999</v>
      </c>
      <c r="BX21" s="11" t="str">
        <f t="shared" si="65"/>
        <v/>
      </c>
      <c r="BY21" s="11" t="str">
        <f t="shared" si="66"/>
        <v/>
      </c>
      <c r="BZ21" s="36" t="str">
        <f t="shared" si="67"/>
        <v/>
      </c>
      <c r="CA21" s="36" t="str">
        <f t="shared" si="68"/>
        <v/>
      </c>
      <c r="CB21" s="36" t="str">
        <f t="shared" si="69"/>
        <v/>
      </c>
      <c r="CC21" s="36" t="str">
        <f t="shared" si="70"/>
        <v/>
      </c>
      <c r="CD21" s="36" t="str">
        <f t="shared" si="71"/>
        <v/>
      </c>
      <c r="CE21" s="36" t="str">
        <f t="shared" si="72"/>
        <v/>
      </c>
      <c r="CF21" s="36" t="str">
        <f t="shared" si="73"/>
        <v/>
      </c>
      <c r="CG21" s="36" t="str">
        <f t="shared" si="74"/>
        <v/>
      </c>
      <c r="CH21" s="36" t="str">
        <f t="shared" si="75"/>
        <v/>
      </c>
      <c r="CI21" s="36" t="str">
        <f t="shared" si="76"/>
        <v/>
      </c>
      <c r="CJ21" s="36" t="str">
        <f t="shared" si="77"/>
        <v/>
      </c>
      <c r="CK21" s="36" t="str">
        <f t="shared" si="78"/>
        <v/>
      </c>
      <c r="CL21" s="36" t="str">
        <f t="shared" si="79"/>
        <v/>
      </c>
      <c r="CM21" s="36" t="str">
        <f t="shared" si="80"/>
        <v/>
      </c>
      <c r="CN21" s="36" t="str">
        <f t="shared" si="81"/>
        <v/>
      </c>
      <c r="CO21" s="36" t="str">
        <f t="shared" si="82"/>
        <v/>
      </c>
      <c r="CP21" s="36" t="str">
        <f t="shared" si="83"/>
        <v/>
      </c>
      <c r="CQ21" s="36" t="str">
        <f t="shared" si="84"/>
        <v/>
      </c>
      <c r="CR21" s="36" t="str">
        <f t="shared" si="85"/>
        <v/>
      </c>
      <c r="CS21" s="36" t="str">
        <f t="shared" si="86"/>
        <v/>
      </c>
      <c r="CT21" s="36" t="str">
        <f t="shared" si="87"/>
        <v/>
      </c>
      <c r="CU21" s="36" t="str">
        <f t="shared" si="88"/>
        <v/>
      </c>
      <c r="CV21" s="36" t="str">
        <f t="shared" si="64"/>
        <v/>
      </c>
    </row>
    <row r="22" spans="1:100" ht="20.100000000000001" customHeight="1" x14ac:dyDescent="0.2">
      <c r="A22" s="53" t="str">
        <f t="shared" si="8"/>
        <v/>
      </c>
      <c r="B22" s="54" t="str">
        <f t="shared" si="9"/>
        <v/>
      </c>
      <c r="C22" s="58" t="str">
        <f t="shared" si="43"/>
        <v/>
      </c>
      <c r="D22" s="59" t="str">
        <f t="shared" si="44"/>
        <v/>
      </c>
      <c r="E22" s="59" t="str">
        <f t="shared" si="45"/>
        <v/>
      </c>
      <c r="F22" s="59" t="str">
        <f t="shared" si="46"/>
        <v/>
      </c>
      <c r="G22" s="59" t="str">
        <f t="shared" si="47"/>
        <v/>
      </c>
      <c r="H22" s="59" t="str">
        <f t="shared" si="48"/>
        <v/>
      </c>
      <c r="I22" s="59" t="str">
        <f t="shared" si="49"/>
        <v/>
      </c>
      <c r="J22" s="59" t="str">
        <f t="shared" si="50"/>
        <v/>
      </c>
      <c r="K22" s="59" t="str">
        <f t="shared" si="51"/>
        <v/>
      </c>
      <c r="L22" s="59" t="str">
        <f t="shared" si="52"/>
        <v/>
      </c>
      <c r="M22" s="59" t="str">
        <f t="shared" si="53"/>
        <v/>
      </c>
      <c r="N22" s="59" t="str">
        <f t="shared" si="54"/>
        <v/>
      </c>
      <c r="O22" s="59" t="str">
        <f t="shared" si="55"/>
        <v/>
      </c>
      <c r="P22" s="59" t="str">
        <f t="shared" si="56"/>
        <v/>
      </c>
      <c r="Q22" s="59" t="str">
        <f t="shared" si="57"/>
        <v/>
      </c>
      <c r="R22" s="59" t="str">
        <f t="shared" si="58"/>
        <v/>
      </c>
      <c r="S22" s="59" t="str">
        <f t="shared" si="59"/>
        <v/>
      </c>
      <c r="T22" s="59" t="str">
        <f t="shared" si="60"/>
        <v/>
      </c>
      <c r="U22" s="59" t="str">
        <f t="shared" si="61"/>
        <v/>
      </c>
      <c r="V22" s="60" t="str">
        <f t="shared" si="62"/>
        <v/>
      </c>
      <c r="W22" s="23" t="str">
        <f t="shared" si="10"/>
        <v/>
      </c>
      <c r="X22" s="23" t="str">
        <f t="shared" si="11"/>
        <v/>
      </c>
      <c r="Y22" s="45" t="str">
        <f t="shared" si="12"/>
        <v/>
      </c>
      <c r="AC22" s="36">
        <f t="shared" si="63"/>
        <v>18</v>
      </c>
      <c r="AD22" s="11" t="str">
        <f>'Výsledky soutěže'!A22</f>
        <v/>
      </c>
      <c r="AE22" s="11" t="str">
        <f>'Výsledky soutěže'!B22</f>
        <v/>
      </c>
      <c r="AF22" s="36">
        <f>'Výsledky soutěže'!C22</f>
        <v>0</v>
      </c>
      <c r="AG22" s="36">
        <f>'Výsledky soutěže'!D22</f>
        <v>0</v>
      </c>
      <c r="AH22" s="36">
        <f>'Výsledky soutěže'!E22</f>
        <v>0</v>
      </c>
      <c r="AI22" s="36">
        <f>'Výsledky soutěže'!F22</f>
        <v>0</v>
      </c>
      <c r="AJ22" s="36">
        <f>'Výsledky soutěže'!G22</f>
        <v>0</v>
      </c>
      <c r="AK22" s="36">
        <f>'Výsledky soutěže'!H22</f>
        <v>0</v>
      </c>
      <c r="AL22" s="36">
        <f>'Výsledky soutěže'!I22</f>
        <v>0</v>
      </c>
      <c r="AM22" s="36">
        <f>'Výsledky soutěže'!J22</f>
        <v>0</v>
      </c>
      <c r="AN22" s="36">
        <f>'Výsledky soutěže'!K22</f>
        <v>0</v>
      </c>
      <c r="AO22" s="36">
        <f>'Výsledky soutěže'!L22</f>
        <v>0</v>
      </c>
      <c r="AP22" s="36">
        <f>'Výsledky soutěže'!M22</f>
        <v>0</v>
      </c>
      <c r="AQ22" s="36">
        <f>'Výsledky soutěže'!N22</f>
        <v>0</v>
      </c>
      <c r="AR22" s="36">
        <f>'Výsledky soutěže'!O22</f>
        <v>0</v>
      </c>
      <c r="AS22" s="36">
        <f>'Výsledky soutěže'!P22</f>
        <v>0</v>
      </c>
      <c r="AT22" s="36">
        <f>'Výsledky soutěže'!Q22</f>
        <v>0</v>
      </c>
      <c r="AU22" s="36">
        <f>'Výsledky soutěže'!R22</f>
        <v>0</v>
      </c>
      <c r="AV22" s="36">
        <f>'Výsledky soutěže'!S22</f>
        <v>0</v>
      </c>
      <c r="AW22" s="36">
        <f>'Výsledky soutěže'!T22</f>
        <v>0</v>
      </c>
      <c r="AX22" s="36">
        <f>'Výsledky soutěže'!U22</f>
        <v>0</v>
      </c>
      <c r="AY22" s="36">
        <f>'Výsledky soutěže'!V22</f>
        <v>0</v>
      </c>
      <c r="AZ22" s="36">
        <f>'Výsledky soutěže'!W22</f>
        <v>0</v>
      </c>
      <c r="BA22" s="36">
        <f>'Výsledky soutěže'!X22</f>
        <v>0</v>
      </c>
      <c r="BD22" s="36">
        <f>'Výsledky soutěže'!AA22</f>
        <v>0</v>
      </c>
      <c r="BE22" s="36">
        <f>'Výsledky soutěže'!AB22</f>
        <v>0</v>
      </c>
      <c r="BF22" s="36">
        <f>'Výsledky soutěže'!AC22</f>
        <v>0</v>
      </c>
      <c r="BG22" s="36">
        <f>'Výsledky soutěže'!AD22</f>
        <v>0</v>
      </c>
      <c r="BH22" s="36">
        <f>'Výsledky soutěže'!AE22</f>
        <v>0</v>
      </c>
      <c r="BI22" s="36">
        <f>'Výsledky soutěže'!AF22</f>
        <v>0</v>
      </c>
      <c r="BJ22" s="36">
        <f>'Výsledky soutěže'!AG22</f>
        <v>0</v>
      </c>
      <c r="BK22" s="36">
        <f>'Výsledky soutěže'!AH22</f>
        <v>0</v>
      </c>
      <c r="BL22" s="36">
        <f>'Výsledky soutěže'!AI22</f>
        <v>0</v>
      </c>
      <c r="BM22" s="36">
        <f>'Výsledky soutěže'!AJ22</f>
        <v>0</v>
      </c>
      <c r="BO22" s="36">
        <f t="shared" si="13"/>
        <v>18</v>
      </c>
      <c r="BP22" s="36">
        <f t="shared" si="14"/>
        <v>2</v>
      </c>
      <c r="BQ22" s="36">
        <f t="shared" si="15"/>
        <v>18</v>
      </c>
      <c r="BR22" s="36">
        <f>BQ50</f>
        <v>46</v>
      </c>
      <c r="BS22" s="36">
        <f t="shared" si="16"/>
        <v>2</v>
      </c>
      <c r="BT22" s="36">
        <f t="shared" si="17"/>
        <v>0</v>
      </c>
      <c r="BU22" s="36">
        <f t="shared" si="18"/>
        <v>9999</v>
      </c>
      <c r="BX22" s="11" t="str">
        <f t="shared" si="65"/>
        <v/>
      </c>
      <c r="BY22" s="11" t="str">
        <f t="shared" si="66"/>
        <v/>
      </c>
      <c r="BZ22" s="36" t="str">
        <f t="shared" si="67"/>
        <v/>
      </c>
      <c r="CA22" s="36" t="str">
        <f t="shared" si="68"/>
        <v/>
      </c>
      <c r="CB22" s="36" t="str">
        <f t="shared" si="69"/>
        <v/>
      </c>
      <c r="CC22" s="36" t="str">
        <f t="shared" si="70"/>
        <v/>
      </c>
      <c r="CD22" s="36" t="str">
        <f t="shared" si="71"/>
        <v/>
      </c>
      <c r="CE22" s="36" t="str">
        <f t="shared" si="72"/>
        <v/>
      </c>
      <c r="CF22" s="36" t="str">
        <f t="shared" si="73"/>
        <v/>
      </c>
      <c r="CG22" s="36" t="str">
        <f t="shared" si="74"/>
        <v/>
      </c>
      <c r="CH22" s="36" t="str">
        <f t="shared" si="75"/>
        <v/>
      </c>
      <c r="CI22" s="36" t="str">
        <f t="shared" si="76"/>
        <v/>
      </c>
      <c r="CJ22" s="36" t="str">
        <f t="shared" si="77"/>
        <v/>
      </c>
      <c r="CK22" s="36" t="str">
        <f t="shared" si="78"/>
        <v/>
      </c>
      <c r="CL22" s="36" t="str">
        <f t="shared" si="79"/>
        <v/>
      </c>
      <c r="CM22" s="36" t="str">
        <f t="shared" si="80"/>
        <v/>
      </c>
      <c r="CN22" s="36" t="str">
        <f t="shared" si="81"/>
        <v/>
      </c>
      <c r="CO22" s="36" t="str">
        <f t="shared" si="82"/>
        <v/>
      </c>
      <c r="CP22" s="36" t="str">
        <f t="shared" si="83"/>
        <v/>
      </c>
      <c r="CQ22" s="36" t="str">
        <f t="shared" si="84"/>
        <v/>
      </c>
      <c r="CR22" s="36" t="str">
        <f t="shared" si="85"/>
        <v/>
      </c>
      <c r="CS22" s="36" t="str">
        <f t="shared" si="86"/>
        <v/>
      </c>
      <c r="CT22" s="36" t="str">
        <f t="shared" si="87"/>
        <v/>
      </c>
      <c r="CU22" s="36" t="str">
        <f t="shared" si="88"/>
        <v/>
      </c>
      <c r="CV22" s="36" t="str">
        <f t="shared" si="64"/>
        <v/>
      </c>
    </row>
    <row r="23" spans="1:100" ht="20.100000000000001" customHeight="1" x14ac:dyDescent="0.2">
      <c r="A23" s="53" t="str">
        <f t="shared" si="8"/>
        <v/>
      </c>
      <c r="B23" s="54" t="str">
        <f t="shared" si="9"/>
        <v/>
      </c>
      <c r="C23" s="58" t="str">
        <f t="shared" si="43"/>
        <v/>
      </c>
      <c r="D23" s="59" t="str">
        <f t="shared" si="44"/>
        <v/>
      </c>
      <c r="E23" s="59" t="str">
        <f t="shared" si="45"/>
        <v/>
      </c>
      <c r="F23" s="59" t="str">
        <f t="shared" si="46"/>
        <v/>
      </c>
      <c r="G23" s="59" t="str">
        <f t="shared" si="47"/>
        <v/>
      </c>
      <c r="H23" s="59" t="str">
        <f t="shared" si="48"/>
        <v/>
      </c>
      <c r="I23" s="59" t="str">
        <f t="shared" si="49"/>
        <v/>
      </c>
      <c r="J23" s="59" t="str">
        <f t="shared" si="50"/>
        <v/>
      </c>
      <c r="K23" s="59" t="str">
        <f t="shared" si="51"/>
        <v/>
      </c>
      <c r="L23" s="59" t="str">
        <f t="shared" si="52"/>
        <v/>
      </c>
      <c r="M23" s="59" t="str">
        <f t="shared" si="53"/>
        <v/>
      </c>
      <c r="N23" s="59" t="str">
        <f t="shared" si="54"/>
        <v/>
      </c>
      <c r="O23" s="59" t="str">
        <f t="shared" si="55"/>
        <v/>
      </c>
      <c r="P23" s="59" t="str">
        <f t="shared" si="56"/>
        <v/>
      </c>
      <c r="Q23" s="59" t="str">
        <f t="shared" si="57"/>
        <v/>
      </c>
      <c r="R23" s="59" t="str">
        <f t="shared" si="58"/>
        <v/>
      </c>
      <c r="S23" s="59" t="str">
        <f t="shared" si="59"/>
        <v/>
      </c>
      <c r="T23" s="59" t="str">
        <f t="shared" si="60"/>
        <v/>
      </c>
      <c r="U23" s="59" t="str">
        <f t="shared" si="61"/>
        <v/>
      </c>
      <c r="V23" s="60" t="str">
        <f t="shared" si="62"/>
        <v/>
      </c>
      <c r="W23" s="23" t="str">
        <f t="shared" si="10"/>
        <v/>
      </c>
      <c r="X23" s="23" t="str">
        <f t="shared" si="11"/>
        <v/>
      </c>
      <c r="Y23" s="45" t="str">
        <f t="shared" si="12"/>
        <v/>
      </c>
      <c r="AC23" s="36">
        <f t="shared" si="63"/>
        <v>19</v>
      </c>
      <c r="AD23" s="11" t="str">
        <f>'Výsledky soutěže'!A23</f>
        <v/>
      </c>
      <c r="AE23" s="11" t="str">
        <f>'Výsledky soutěže'!B23</f>
        <v/>
      </c>
      <c r="AF23" s="36">
        <f>'Výsledky soutěže'!C23</f>
        <v>0</v>
      </c>
      <c r="AG23" s="36">
        <f>'Výsledky soutěže'!D23</f>
        <v>0</v>
      </c>
      <c r="AH23" s="36">
        <f>'Výsledky soutěže'!E23</f>
        <v>0</v>
      </c>
      <c r="AI23" s="36">
        <f>'Výsledky soutěže'!F23</f>
        <v>0</v>
      </c>
      <c r="AJ23" s="36">
        <f>'Výsledky soutěže'!G23</f>
        <v>0</v>
      </c>
      <c r="AK23" s="36">
        <f>'Výsledky soutěže'!H23</f>
        <v>0</v>
      </c>
      <c r="AL23" s="36">
        <f>'Výsledky soutěže'!I23</f>
        <v>0</v>
      </c>
      <c r="AM23" s="36">
        <f>'Výsledky soutěže'!J23</f>
        <v>0</v>
      </c>
      <c r="AN23" s="36">
        <f>'Výsledky soutěže'!K23</f>
        <v>0</v>
      </c>
      <c r="AO23" s="36">
        <f>'Výsledky soutěže'!L23</f>
        <v>0</v>
      </c>
      <c r="AP23" s="36">
        <f>'Výsledky soutěže'!M23</f>
        <v>0</v>
      </c>
      <c r="AQ23" s="36">
        <f>'Výsledky soutěže'!N23</f>
        <v>0</v>
      </c>
      <c r="AR23" s="36">
        <f>'Výsledky soutěže'!O23</f>
        <v>0</v>
      </c>
      <c r="AS23" s="36">
        <f>'Výsledky soutěže'!P23</f>
        <v>0</v>
      </c>
      <c r="AT23" s="36">
        <f>'Výsledky soutěže'!Q23</f>
        <v>0</v>
      </c>
      <c r="AU23" s="36">
        <f>'Výsledky soutěže'!R23</f>
        <v>0</v>
      </c>
      <c r="AV23" s="36">
        <f>'Výsledky soutěže'!S23</f>
        <v>0</v>
      </c>
      <c r="AW23" s="36">
        <f>'Výsledky soutěže'!T23</f>
        <v>0</v>
      </c>
      <c r="AX23" s="36">
        <f>'Výsledky soutěže'!U23</f>
        <v>0</v>
      </c>
      <c r="AY23" s="36">
        <f>'Výsledky soutěže'!V23</f>
        <v>0</v>
      </c>
      <c r="AZ23" s="36">
        <f>'Výsledky soutěže'!W23</f>
        <v>0</v>
      </c>
      <c r="BA23" s="36">
        <f>'Výsledky soutěže'!X23</f>
        <v>0</v>
      </c>
      <c r="BD23" s="36">
        <f>'Výsledky soutěže'!AA23</f>
        <v>0</v>
      </c>
      <c r="BE23" s="36">
        <f>'Výsledky soutěže'!AB23</f>
        <v>0</v>
      </c>
      <c r="BF23" s="36">
        <f>'Výsledky soutěže'!AC23</f>
        <v>0</v>
      </c>
      <c r="BG23" s="36">
        <f>'Výsledky soutěže'!AD23</f>
        <v>0</v>
      </c>
      <c r="BH23" s="36">
        <f>'Výsledky soutěže'!AE23</f>
        <v>0</v>
      </c>
      <c r="BI23" s="36">
        <f>'Výsledky soutěže'!AF23</f>
        <v>0</v>
      </c>
      <c r="BJ23" s="36">
        <f>'Výsledky soutěže'!AG23</f>
        <v>0</v>
      </c>
      <c r="BK23" s="36">
        <f>'Výsledky soutěže'!AH23</f>
        <v>0</v>
      </c>
      <c r="BL23" s="36">
        <f>'Výsledky soutěže'!AI23</f>
        <v>0</v>
      </c>
      <c r="BM23" s="36">
        <f>'Výsledky soutěže'!AJ23</f>
        <v>0</v>
      </c>
      <c r="BO23" s="36">
        <f t="shared" si="13"/>
        <v>19</v>
      </c>
      <c r="BP23" s="36">
        <f t="shared" si="14"/>
        <v>2</v>
      </c>
      <c r="BQ23" s="36">
        <f t="shared" si="15"/>
        <v>19</v>
      </c>
      <c r="BR23" s="36">
        <f>BQ49</f>
        <v>45</v>
      </c>
      <c r="BS23" s="36">
        <f t="shared" si="16"/>
        <v>2</v>
      </c>
      <c r="BT23" s="36">
        <f t="shared" si="17"/>
        <v>0</v>
      </c>
      <c r="BU23" s="36">
        <f t="shared" si="18"/>
        <v>9999</v>
      </c>
      <c r="BX23" s="11" t="str">
        <f t="shared" si="65"/>
        <v/>
      </c>
      <c r="BY23" s="11" t="str">
        <f t="shared" si="66"/>
        <v/>
      </c>
      <c r="BZ23" s="36" t="str">
        <f t="shared" si="67"/>
        <v/>
      </c>
      <c r="CA23" s="36" t="str">
        <f t="shared" si="68"/>
        <v/>
      </c>
      <c r="CB23" s="36" t="str">
        <f t="shared" si="69"/>
        <v/>
      </c>
      <c r="CC23" s="36" t="str">
        <f t="shared" si="70"/>
        <v/>
      </c>
      <c r="CD23" s="36" t="str">
        <f t="shared" si="71"/>
        <v/>
      </c>
      <c r="CE23" s="36" t="str">
        <f t="shared" si="72"/>
        <v/>
      </c>
      <c r="CF23" s="36" t="str">
        <f t="shared" si="73"/>
        <v/>
      </c>
      <c r="CG23" s="36" t="str">
        <f t="shared" si="74"/>
        <v/>
      </c>
      <c r="CH23" s="36" t="str">
        <f t="shared" si="75"/>
        <v/>
      </c>
      <c r="CI23" s="36" t="str">
        <f t="shared" si="76"/>
        <v/>
      </c>
      <c r="CJ23" s="36" t="str">
        <f t="shared" si="77"/>
        <v/>
      </c>
      <c r="CK23" s="36" t="str">
        <f t="shared" si="78"/>
        <v/>
      </c>
      <c r="CL23" s="36" t="str">
        <f t="shared" si="79"/>
        <v/>
      </c>
      <c r="CM23" s="36" t="str">
        <f t="shared" si="80"/>
        <v/>
      </c>
      <c r="CN23" s="36" t="str">
        <f t="shared" si="81"/>
        <v/>
      </c>
      <c r="CO23" s="36" t="str">
        <f t="shared" si="82"/>
        <v/>
      </c>
      <c r="CP23" s="36" t="str">
        <f t="shared" si="83"/>
        <v/>
      </c>
      <c r="CQ23" s="36" t="str">
        <f t="shared" si="84"/>
        <v/>
      </c>
      <c r="CR23" s="36" t="str">
        <f t="shared" si="85"/>
        <v/>
      </c>
      <c r="CS23" s="36" t="str">
        <f t="shared" si="86"/>
        <v/>
      </c>
      <c r="CT23" s="36" t="str">
        <f t="shared" si="87"/>
        <v/>
      </c>
      <c r="CU23" s="36" t="str">
        <f t="shared" si="88"/>
        <v/>
      </c>
      <c r="CV23" s="36" t="str">
        <f t="shared" si="64"/>
        <v/>
      </c>
    </row>
    <row r="24" spans="1:100" ht="20.100000000000001" customHeight="1" x14ac:dyDescent="0.2">
      <c r="A24" s="53" t="str">
        <f t="shared" ref="A24:A66" si="89">BX24</f>
        <v/>
      </c>
      <c r="B24" s="54" t="str">
        <f t="shared" ref="B24:B66" si="90">BY24</f>
        <v/>
      </c>
      <c r="C24" s="58" t="str">
        <f t="shared" si="43"/>
        <v/>
      </c>
      <c r="D24" s="59" t="str">
        <f t="shared" si="44"/>
        <v/>
      </c>
      <c r="E24" s="59" t="str">
        <f t="shared" si="45"/>
        <v/>
      </c>
      <c r="F24" s="59" t="str">
        <f t="shared" si="46"/>
        <v/>
      </c>
      <c r="G24" s="59" t="str">
        <f t="shared" si="47"/>
        <v/>
      </c>
      <c r="H24" s="59" t="str">
        <f t="shared" si="48"/>
        <v/>
      </c>
      <c r="I24" s="59" t="str">
        <f t="shared" si="49"/>
        <v/>
      </c>
      <c r="J24" s="59" t="str">
        <f t="shared" si="50"/>
        <v/>
      </c>
      <c r="K24" s="59" t="str">
        <f t="shared" si="51"/>
        <v/>
      </c>
      <c r="L24" s="59" t="str">
        <f t="shared" si="52"/>
        <v/>
      </c>
      <c r="M24" s="59" t="str">
        <f t="shared" si="53"/>
        <v/>
      </c>
      <c r="N24" s="59" t="str">
        <f t="shared" si="54"/>
        <v/>
      </c>
      <c r="O24" s="59" t="str">
        <f t="shared" si="55"/>
        <v/>
      </c>
      <c r="P24" s="59" t="str">
        <f t="shared" si="56"/>
        <v/>
      </c>
      <c r="Q24" s="59" t="str">
        <f t="shared" si="57"/>
        <v/>
      </c>
      <c r="R24" s="59" t="str">
        <f t="shared" si="58"/>
        <v/>
      </c>
      <c r="S24" s="59" t="str">
        <f t="shared" si="59"/>
        <v/>
      </c>
      <c r="T24" s="59" t="str">
        <f t="shared" si="60"/>
        <v/>
      </c>
      <c r="U24" s="59" t="str">
        <f t="shared" si="61"/>
        <v/>
      </c>
      <c r="V24" s="60" t="str">
        <f t="shared" si="62"/>
        <v/>
      </c>
      <c r="W24" s="23" t="str">
        <f t="shared" ref="W24:W66" si="91">CT24</f>
        <v/>
      </c>
      <c r="X24" s="23" t="str">
        <f t="shared" ref="X24:X66" si="92">CU24</f>
        <v/>
      </c>
      <c r="Y24" s="45" t="str">
        <f t="shared" ref="Y24:Y67" si="93">CV24</f>
        <v/>
      </c>
      <c r="AC24" s="36">
        <f t="shared" si="63"/>
        <v>20</v>
      </c>
      <c r="AD24" s="11" t="str">
        <f>'Výsledky soutěže'!A24</f>
        <v/>
      </c>
      <c r="AE24" s="11" t="str">
        <f>'Výsledky soutěže'!B24</f>
        <v/>
      </c>
      <c r="AF24" s="36">
        <f>'Výsledky soutěže'!C24</f>
        <v>0</v>
      </c>
      <c r="AG24" s="36">
        <f>'Výsledky soutěže'!D24</f>
        <v>0</v>
      </c>
      <c r="AH24" s="36">
        <f>'Výsledky soutěže'!E24</f>
        <v>0</v>
      </c>
      <c r="AI24" s="36">
        <f>'Výsledky soutěže'!F24</f>
        <v>0</v>
      </c>
      <c r="AJ24" s="36">
        <f>'Výsledky soutěže'!G24</f>
        <v>0</v>
      </c>
      <c r="AK24" s="36">
        <f>'Výsledky soutěže'!H24</f>
        <v>0</v>
      </c>
      <c r="AL24" s="36">
        <f>'Výsledky soutěže'!I24</f>
        <v>0</v>
      </c>
      <c r="AM24" s="36">
        <f>'Výsledky soutěže'!J24</f>
        <v>0</v>
      </c>
      <c r="AN24" s="36">
        <f>'Výsledky soutěže'!K24</f>
        <v>0</v>
      </c>
      <c r="AO24" s="36">
        <f>'Výsledky soutěže'!L24</f>
        <v>0</v>
      </c>
      <c r="AP24" s="36">
        <f>'Výsledky soutěže'!M24</f>
        <v>0</v>
      </c>
      <c r="AQ24" s="36">
        <f>'Výsledky soutěže'!N24</f>
        <v>0</v>
      </c>
      <c r="AR24" s="36">
        <f>'Výsledky soutěže'!O24</f>
        <v>0</v>
      </c>
      <c r="AS24" s="36">
        <f>'Výsledky soutěže'!P24</f>
        <v>0</v>
      </c>
      <c r="AT24" s="36">
        <f>'Výsledky soutěže'!Q24</f>
        <v>0</v>
      </c>
      <c r="AU24" s="36">
        <f>'Výsledky soutěže'!R24</f>
        <v>0</v>
      </c>
      <c r="AV24" s="36">
        <f>'Výsledky soutěže'!S24</f>
        <v>0</v>
      </c>
      <c r="AW24" s="36">
        <f>'Výsledky soutěže'!T24</f>
        <v>0</v>
      </c>
      <c r="AX24" s="36">
        <f>'Výsledky soutěže'!U24</f>
        <v>0</v>
      </c>
      <c r="AY24" s="36">
        <f>'Výsledky soutěže'!V24</f>
        <v>0</v>
      </c>
      <c r="AZ24" s="36">
        <f>'Výsledky soutěže'!W24</f>
        <v>0</v>
      </c>
      <c r="BA24" s="36">
        <f>'Výsledky soutěže'!X24</f>
        <v>0</v>
      </c>
      <c r="BD24" s="36">
        <f>'Výsledky soutěže'!AA24</f>
        <v>0</v>
      </c>
      <c r="BE24" s="36">
        <f>'Výsledky soutěže'!AB24</f>
        <v>0</v>
      </c>
      <c r="BF24" s="36">
        <f>'Výsledky soutěže'!AC24</f>
        <v>0</v>
      </c>
      <c r="BG24" s="36">
        <f>'Výsledky soutěže'!AD24</f>
        <v>0</v>
      </c>
      <c r="BH24" s="36">
        <f>'Výsledky soutěže'!AE24</f>
        <v>0</v>
      </c>
      <c r="BI24" s="36">
        <f>'Výsledky soutěže'!AF24</f>
        <v>0</v>
      </c>
      <c r="BJ24" s="36">
        <f>'Výsledky soutěže'!AG24</f>
        <v>0</v>
      </c>
      <c r="BK24" s="36">
        <f>'Výsledky soutěže'!AH24</f>
        <v>0</v>
      </c>
      <c r="BL24" s="36">
        <f>'Výsledky soutěže'!AI24</f>
        <v>0</v>
      </c>
      <c r="BM24" s="36">
        <f>'Výsledky soutěže'!AJ24</f>
        <v>0</v>
      </c>
      <c r="BO24" s="36">
        <f t="shared" si="13"/>
        <v>20</v>
      </c>
      <c r="BP24" s="36">
        <f t="shared" si="14"/>
        <v>2</v>
      </c>
      <c r="BQ24" s="36">
        <f t="shared" si="15"/>
        <v>20</v>
      </c>
      <c r="BR24" s="36">
        <f>BQ48</f>
        <v>44</v>
      </c>
      <c r="BS24" s="36">
        <f t="shared" si="16"/>
        <v>2</v>
      </c>
      <c r="BT24" s="36">
        <f t="shared" si="17"/>
        <v>0</v>
      </c>
      <c r="BU24" s="36">
        <f t="shared" si="18"/>
        <v>9999</v>
      </c>
      <c r="BX24" s="11" t="str">
        <f t="shared" si="65"/>
        <v/>
      </c>
      <c r="BY24" s="11" t="str">
        <f t="shared" si="66"/>
        <v/>
      </c>
      <c r="BZ24" s="36" t="str">
        <f t="shared" si="67"/>
        <v/>
      </c>
      <c r="CA24" s="36" t="str">
        <f t="shared" si="68"/>
        <v/>
      </c>
      <c r="CB24" s="36" t="str">
        <f t="shared" si="69"/>
        <v/>
      </c>
      <c r="CC24" s="36" t="str">
        <f t="shared" si="70"/>
        <v/>
      </c>
      <c r="CD24" s="36" t="str">
        <f t="shared" si="71"/>
        <v/>
      </c>
      <c r="CE24" s="36" t="str">
        <f t="shared" si="72"/>
        <v/>
      </c>
      <c r="CF24" s="36" t="str">
        <f t="shared" si="73"/>
        <v/>
      </c>
      <c r="CG24" s="36" t="str">
        <f t="shared" si="74"/>
        <v/>
      </c>
      <c r="CH24" s="36" t="str">
        <f t="shared" si="75"/>
        <v/>
      </c>
      <c r="CI24" s="36" t="str">
        <f t="shared" si="76"/>
        <v/>
      </c>
      <c r="CJ24" s="36" t="str">
        <f t="shared" si="77"/>
        <v/>
      </c>
      <c r="CK24" s="36" t="str">
        <f t="shared" si="78"/>
        <v/>
      </c>
      <c r="CL24" s="36" t="str">
        <f t="shared" si="79"/>
        <v/>
      </c>
      <c r="CM24" s="36" t="str">
        <f t="shared" si="80"/>
        <v/>
      </c>
      <c r="CN24" s="36" t="str">
        <f t="shared" si="81"/>
        <v/>
      </c>
      <c r="CO24" s="36" t="str">
        <f t="shared" si="82"/>
        <v/>
      </c>
      <c r="CP24" s="36" t="str">
        <f t="shared" si="83"/>
        <v/>
      </c>
      <c r="CQ24" s="36" t="str">
        <f t="shared" si="84"/>
        <v/>
      </c>
      <c r="CR24" s="36" t="str">
        <f t="shared" si="85"/>
        <v/>
      </c>
      <c r="CS24" s="36" t="str">
        <f t="shared" si="86"/>
        <v/>
      </c>
      <c r="CT24" s="36" t="str">
        <f t="shared" si="87"/>
        <v/>
      </c>
      <c r="CU24" s="36" t="str">
        <f t="shared" si="88"/>
        <v/>
      </c>
      <c r="CV24" s="36" t="str">
        <f t="shared" si="64"/>
        <v/>
      </c>
    </row>
    <row r="25" spans="1:100" ht="20.100000000000001" customHeight="1" x14ac:dyDescent="0.2">
      <c r="A25" s="53" t="str">
        <f t="shared" si="89"/>
        <v/>
      </c>
      <c r="B25" s="54" t="str">
        <f t="shared" si="90"/>
        <v/>
      </c>
      <c r="C25" s="58" t="str">
        <f t="shared" si="43"/>
        <v/>
      </c>
      <c r="D25" s="59" t="str">
        <f t="shared" si="44"/>
        <v/>
      </c>
      <c r="E25" s="59" t="str">
        <f t="shared" si="45"/>
        <v/>
      </c>
      <c r="F25" s="59" t="str">
        <f t="shared" si="46"/>
        <v/>
      </c>
      <c r="G25" s="59" t="str">
        <f t="shared" si="47"/>
        <v/>
      </c>
      <c r="H25" s="59" t="str">
        <f t="shared" si="48"/>
        <v/>
      </c>
      <c r="I25" s="59" t="str">
        <f t="shared" si="49"/>
        <v/>
      </c>
      <c r="J25" s="59" t="str">
        <f t="shared" si="50"/>
        <v/>
      </c>
      <c r="K25" s="59" t="str">
        <f t="shared" si="51"/>
        <v/>
      </c>
      <c r="L25" s="59" t="str">
        <f t="shared" si="52"/>
        <v/>
      </c>
      <c r="M25" s="59" t="str">
        <f t="shared" si="53"/>
        <v/>
      </c>
      <c r="N25" s="59" t="str">
        <f t="shared" si="54"/>
        <v/>
      </c>
      <c r="O25" s="59" t="str">
        <f t="shared" si="55"/>
        <v/>
      </c>
      <c r="P25" s="59" t="str">
        <f t="shared" si="56"/>
        <v/>
      </c>
      <c r="Q25" s="59" t="str">
        <f t="shared" si="57"/>
        <v/>
      </c>
      <c r="R25" s="59" t="str">
        <f t="shared" si="58"/>
        <v/>
      </c>
      <c r="S25" s="59" t="str">
        <f t="shared" si="59"/>
        <v/>
      </c>
      <c r="T25" s="59" t="str">
        <f t="shared" si="60"/>
        <v/>
      </c>
      <c r="U25" s="59" t="str">
        <f t="shared" si="61"/>
        <v/>
      </c>
      <c r="V25" s="60" t="str">
        <f t="shared" si="62"/>
        <v/>
      </c>
      <c r="W25" s="23" t="str">
        <f t="shared" si="91"/>
        <v/>
      </c>
      <c r="X25" s="23" t="str">
        <f t="shared" si="92"/>
        <v/>
      </c>
      <c r="Y25" s="45" t="str">
        <f t="shared" si="93"/>
        <v/>
      </c>
      <c r="AC25" s="36">
        <f t="shared" si="63"/>
        <v>21</v>
      </c>
      <c r="AD25" s="11" t="str">
        <f>'Výsledky soutěže'!A25</f>
        <v/>
      </c>
      <c r="AE25" s="11" t="str">
        <f>'Výsledky soutěže'!B25</f>
        <v/>
      </c>
      <c r="AF25" s="36">
        <f>'Výsledky soutěže'!C25</f>
        <v>0</v>
      </c>
      <c r="AG25" s="36">
        <f>'Výsledky soutěže'!D25</f>
        <v>0</v>
      </c>
      <c r="AH25" s="36">
        <f>'Výsledky soutěže'!E25</f>
        <v>0</v>
      </c>
      <c r="AI25" s="36">
        <f>'Výsledky soutěže'!F25</f>
        <v>0</v>
      </c>
      <c r="AJ25" s="36">
        <f>'Výsledky soutěže'!G25</f>
        <v>0</v>
      </c>
      <c r="AK25" s="36">
        <f>'Výsledky soutěže'!H25</f>
        <v>0</v>
      </c>
      <c r="AL25" s="36">
        <f>'Výsledky soutěže'!I25</f>
        <v>0</v>
      </c>
      <c r="AM25" s="36">
        <f>'Výsledky soutěže'!J25</f>
        <v>0</v>
      </c>
      <c r="AN25" s="36">
        <f>'Výsledky soutěže'!K25</f>
        <v>0</v>
      </c>
      <c r="AO25" s="36">
        <f>'Výsledky soutěže'!L25</f>
        <v>0</v>
      </c>
      <c r="AP25" s="36">
        <f>'Výsledky soutěže'!M25</f>
        <v>0</v>
      </c>
      <c r="AQ25" s="36">
        <f>'Výsledky soutěže'!N25</f>
        <v>0</v>
      </c>
      <c r="AR25" s="36">
        <f>'Výsledky soutěže'!O25</f>
        <v>0</v>
      </c>
      <c r="AS25" s="36">
        <f>'Výsledky soutěže'!P25</f>
        <v>0</v>
      </c>
      <c r="AT25" s="36">
        <f>'Výsledky soutěže'!Q25</f>
        <v>0</v>
      </c>
      <c r="AU25" s="36">
        <f>'Výsledky soutěže'!R25</f>
        <v>0</v>
      </c>
      <c r="AV25" s="36">
        <f>'Výsledky soutěže'!S25</f>
        <v>0</v>
      </c>
      <c r="AW25" s="36">
        <f>'Výsledky soutěže'!T25</f>
        <v>0</v>
      </c>
      <c r="AX25" s="36">
        <f>'Výsledky soutěže'!U25</f>
        <v>0</v>
      </c>
      <c r="AY25" s="36">
        <f>'Výsledky soutěže'!V25</f>
        <v>0</v>
      </c>
      <c r="AZ25" s="36">
        <f>'Výsledky soutěže'!W25</f>
        <v>0</v>
      </c>
      <c r="BA25" s="36">
        <f>'Výsledky soutěže'!X25</f>
        <v>0</v>
      </c>
      <c r="BD25" s="36">
        <f>'Výsledky soutěže'!AA25</f>
        <v>0</v>
      </c>
      <c r="BE25" s="36">
        <f>'Výsledky soutěže'!AB25</f>
        <v>0</v>
      </c>
      <c r="BF25" s="36">
        <f>'Výsledky soutěže'!AC25</f>
        <v>0</v>
      </c>
      <c r="BG25" s="36">
        <f>'Výsledky soutěže'!AD25</f>
        <v>0</v>
      </c>
      <c r="BH25" s="36">
        <f>'Výsledky soutěže'!AE25</f>
        <v>0</v>
      </c>
      <c r="BI25" s="36">
        <f>'Výsledky soutěže'!AF25</f>
        <v>0</v>
      </c>
      <c r="BJ25" s="36">
        <f>'Výsledky soutěže'!AG25</f>
        <v>0</v>
      </c>
      <c r="BK25" s="36">
        <f>'Výsledky soutěže'!AH25</f>
        <v>0</v>
      </c>
      <c r="BL25" s="36">
        <f>'Výsledky soutěže'!AI25</f>
        <v>0</v>
      </c>
      <c r="BM25" s="36">
        <f>'Výsledky soutěže'!AJ25</f>
        <v>0</v>
      </c>
      <c r="BO25" s="36">
        <f t="shared" si="13"/>
        <v>21</v>
      </c>
      <c r="BP25" s="36">
        <f t="shared" si="14"/>
        <v>2</v>
      </c>
      <c r="BQ25" s="36">
        <f t="shared" si="15"/>
        <v>21</v>
      </c>
      <c r="BR25" s="36">
        <f>BQ47</f>
        <v>43</v>
      </c>
      <c r="BS25" s="36">
        <f t="shared" si="16"/>
        <v>2</v>
      </c>
      <c r="BT25" s="36">
        <f t="shared" si="17"/>
        <v>0</v>
      </c>
      <c r="BU25" s="36">
        <f t="shared" si="18"/>
        <v>9999</v>
      </c>
      <c r="BX25" s="11" t="str">
        <f t="shared" si="65"/>
        <v/>
      </c>
      <c r="BY25" s="11" t="str">
        <f t="shared" si="66"/>
        <v/>
      </c>
      <c r="BZ25" s="36" t="str">
        <f t="shared" si="67"/>
        <v/>
      </c>
      <c r="CA25" s="36" t="str">
        <f t="shared" si="68"/>
        <v/>
      </c>
      <c r="CB25" s="36" t="str">
        <f t="shared" si="69"/>
        <v/>
      </c>
      <c r="CC25" s="36" t="str">
        <f t="shared" si="70"/>
        <v/>
      </c>
      <c r="CD25" s="36" t="str">
        <f t="shared" si="71"/>
        <v/>
      </c>
      <c r="CE25" s="36" t="str">
        <f t="shared" si="72"/>
        <v/>
      </c>
      <c r="CF25" s="36" t="str">
        <f t="shared" si="73"/>
        <v/>
      </c>
      <c r="CG25" s="36" t="str">
        <f t="shared" si="74"/>
        <v/>
      </c>
      <c r="CH25" s="36" t="str">
        <f t="shared" si="75"/>
        <v/>
      </c>
      <c r="CI25" s="36" t="str">
        <f t="shared" si="76"/>
        <v/>
      </c>
      <c r="CJ25" s="36" t="str">
        <f t="shared" si="77"/>
        <v/>
      </c>
      <c r="CK25" s="36" t="str">
        <f t="shared" si="78"/>
        <v/>
      </c>
      <c r="CL25" s="36" t="str">
        <f t="shared" si="79"/>
        <v/>
      </c>
      <c r="CM25" s="36" t="str">
        <f t="shared" si="80"/>
        <v/>
      </c>
      <c r="CN25" s="36" t="str">
        <f t="shared" si="81"/>
        <v/>
      </c>
      <c r="CO25" s="36" t="str">
        <f t="shared" si="82"/>
        <v/>
      </c>
      <c r="CP25" s="36" t="str">
        <f t="shared" si="83"/>
        <v/>
      </c>
      <c r="CQ25" s="36" t="str">
        <f t="shared" si="84"/>
        <v/>
      </c>
      <c r="CR25" s="36" t="str">
        <f t="shared" si="85"/>
        <v/>
      </c>
      <c r="CS25" s="36" t="str">
        <f t="shared" si="86"/>
        <v/>
      </c>
      <c r="CT25" s="36" t="str">
        <f t="shared" si="87"/>
        <v/>
      </c>
      <c r="CU25" s="36" t="str">
        <f t="shared" si="88"/>
        <v/>
      </c>
      <c r="CV25" s="36" t="str">
        <f t="shared" si="64"/>
        <v/>
      </c>
    </row>
    <row r="26" spans="1:100" ht="20.100000000000001" customHeight="1" x14ac:dyDescent="0.2">
      <c r="A26" s="53" t="str">
        <f t="shared" si="89"/>
        <v/>
      </c>
      <c r="B26" s="54" t="str">
        <f t="shared" si="90"/>
        <v/>
      </c>
      <c r="C26" s="58" t="str">
        <f t="shared" si="43"/>
        <v/>
      </c>
      <c r="D26" s="59" t="str">
        <f t="shared" si="44"/>
        <v/>
      </c>
      <c r="E26" s="59" t="str">
        <f t="shared" si="45"/>
        <v/>
      </c>
      <c r="F26" s="59" t="str">
        <f t="shared" si="46"/>
        <v/>
      </c>
      <c r="G26" s="59" t="str">
        <f t="shared" si="47"/>
        <v/>
      </c>
      <c r="H26" s="59" t="str">
        <f t="shared" si="48"/>
        <v/>
      </c>
      <c r="I26" s="59" t="str">
        <f t="shared" si="49"/>
        <v/>
      </c>
      <c r="J26" s="59" t="str">
        <f t="shared" si="50"/>
        <v/>
      </c>
      <c r="K26" s="59" t="str">
        <f t="shared" si="51"/>
        <v/>
      </c>
      <c r="L26" s="59" t="str">
        <f t="shared" si="52"/>
        <v/>
      </c>
      <c r="M26" s="59" t="str">
        <f t="shared" si="53"/>
        <v/>
      </c>
      <c r="N26" s="59" t="str">
        <f t="shared" si="54"/>
        <v/>
      </c>
      <c r="O26" s="59" t="str">
        <f t="shared" si="55"/>
        <v/>
      </c>
      <c r="P26" s="59" t="str">
        <f t="shared" si="56"/>
        <v/>
      </c>
      <c r="Q26" s="59" t="str">
        <f t="shared" si="57"/>
        <v/>
      </c>
      <c r="R26" s="59" t="str">
        <f t="shared" si="58"/>
        <v/>
      </c>
      <c r="S26" s="59" t="str">
        <f t="shared" si="59"/>
        <v/>
      </c>
      <c r="T26" s="59" t="str">
        <f t="shared" si="60"/>
        <v/>
      </c>
      <c r="U26" s="59" t="str">
        <f t="shared" si="61"/>
        <v/>
      </c>
      <c r="V26" s="60" t="str">
        <f t="shared" si="62"/>
        <v/>
      </c>
      <c r="W26" s="23" t="str">
        <f t="shared" si="91"/>
        <v/>
      </c>
      <c r="X26" s="23" t="str">
        <f t="shared" si="92"/>
        <v/>
      </c>
      <c r="Y26" s="45" t="str">
        <f t="shared" si="93"/>
        <v/>
      </c>
      <c r="AC26" s="36">
        <f t="shared" si="63"/>
        <v>22</v>
      </c>
      <c r="AD26" s="11" t="str">
        <f>'Výsledky soutěže'!A26</f>
        <v/>
      </c>
      <c r="AE26" s="11" t="str">
        <f>'Výsledky soutěže'!B26</f>
        <v/>
      </c>
      <c r="AF26" s="36">
        <f>'Výsledky soutěže'!C26</f>
        <v>0</v>
      </c>
      <c r="AG26" s="36">
        <f>'Výsledky soutěže'!D26</f>
        <v>0</v>
      </c>
      <c r="AH26" s="36">
        <f>'Výsledky soutěže'!E26</f>
        <v>0</v>
      </c>
      <c r="AI26" s="36">
        <f>'Výsledky soutěže'!F26</f>
        <v>0</v>
      </c>
      <c r="AJ26" s="36">
        <f>'Výsledky soutěže'!G26</f>
        <v>0</v>
      </c>
      <c r="AK26" s="36">
        <f>'Výsledky soutěže'!H26</f>
        <v>0</v>
      </c>
      <c r="AL26" s="36">
        <f>'Výsledky soutěže'!I26</f>
        <v>0</v>
      </c>
      <c r="AM26" s="36">
        <f>'Výsledky soutěže'!J26</f>
        <v>0</v>
      </c>
      <c r="AN26" s="36">
        <f>'Výsledky soutěže'!K26</f>
        <v>0</v>
      </c>
      <c r="AO26" s="36">
        <f>'Výsledky soutěže'!L26</f>
        <v>0</v>
      </c>
      <c r="AP26" s="36">
        <f>'Výsledky soutěže'!M26</f>
        <v>0</v>
      </c>
      <c r="AQ26" s="36">
        <f>'Výsledky soutěže'!N26</f>
        <v>0</v>
      </c>
      <c r="AR26" s="36">
        <f>'Výsledky soutěže'!O26</f>
        <v>0</v>
      </c>
      <c r="AS26" s="36">
        <f>'Výsledky soutěže'!P26</f>
        <v>0</v>
      </c>
      <c r="AT26" s="36">
        <f>'Výsledky soutěže'!Q26</f>
        <v>0</v>
      </c>
      <c r="AU26" s="36">
        <f>'Výsledky soutěže'!R26</f>
        <v>0</v>
      </c>
      <c r="AV26" s="36">
        <f>'Výsledky soutěže'!S26</f>
        <v>0</v>
      </c>
      <c r="AW26" s="36">
        <f>'Výsledky soutěže'!T26</f>
        <v>0</v>
      </c>
      <c r="AX26" s="36">
        <f>'Výsledky soutěže'!U26</f>
        <v>0</v>
      </c>
      <c r="AY26" s="36">
        <f>'Výsledky soutěže'!V26</f>
        <v>0</v>
      </c>
      <c r="AZ26" s="36">
        <f>'Výsledky soutěže'!W26</f>
        <v>0</v>
      </c>
      <c r="BA26" s="36">
        <f>'Výsledky soutěže'!X26</f>
        <v>0</v>
      </c>
      <c r="BD26" s="36">
        <f>'Výsledky soutěže'!AA26</f>
        <v>0</v>
      </c>
      <c r="BE26" s="36">
        <f>'Výsledky soutěže'!AB26</f>
        <v>0</v>
      </c>
      <c r="BF26" s="36">
        <f>'Výsledky soutěže'!AC26</f>
        <v>0</v>
      </c>
      <c r="BG26" s="36">
        <f>'Výsledky soutěže'!AD26</f>
        <v>0</v>
      </c>
      <c r="BH26" s="36">
        <f>'Výsledky soutěže'!AE26</f>
        <v>0</v>
      </c>
      <c r="BI26" s="36">
        <f>'Výsledky soutěže'!AF26</f>
        <v>0</v>
      </c>
      <c r="BJ26" s="36">
        <f>'Výsledky soutěže'!AG26</f>
        <v>0</v>
      </c>
      <c r="BK26" s="36">
        <f>'Výsledky soutěže'!AH26</f>
        <v>0</v>
      </c>
      <c r="BL26" s="36">
        <f>'Výsledky soutěže'!AI26</f>
        <v>0</v>
      </c>
      <c r="BM26" s="36">
        <f>'Výsledky soutěže'!AJ26</f>
        <v>0</v>
      </c>
      <c r="BO26" s="36">
        <f t="shared" si="13"/>
        <v>22</v>
      </c>
      <c r="BP26" s="36">
        <f t="shared" si="14"/>
        <v>2</v>
      </c>
      <c r="BQ26" s="36">
        <f t="shared" si="15"/>
        <v>22</v>
      </c>
      <c r="BR26" s="36">
        <f>BQ46</f>
        <v>42</v>
      </c>
      <c r="BS26" s="36">
        <f t="shared" si="16"/>
        <v>2</v>
      </c>
      <c r="BT26" s="36">
        <f t="shared" si="17"/>
        <v>0</v>
      </c>
      <c r="BU26" s="36">
        <f t="shared" si="18"/>
        <v>9999</v>
      </c>
      <c r="BX26" s="11" t="str">
        <f t="shared" si="65"/>
        <v/>
      </c>
      <c r="BY26" s="11" t="str">
        <f t="shared" si="66"/>
        <v/>
      </c>
      <c r="BZ26" s="36" t="str">
        <f t="shared" si="67"/>
        <v/>
      </c>
      <c r="CA26" s="36" t="str">
        <f t="shared" si="68"/>
        <v/>
      </c>
      <c r="CB26" s="36" t="str">
        <f t="shared" si="69"/>
        <v/>
      </c>
      <c r="CC26" s="36" t="str">
        <f t="shared" si="70"/>
        <v/>
      </c>
      <c r="CD26" s="36" t="str">
        <f t="shared" si="71"/>
        <v/>
      </c>
      <c r="CE26" s="36" t="str">
        <f t="shared" si="72"/>
        <v/>
      </c>
      <c r="CF26" s="36" t="str">
        <f t="shared" si="73"/>
        <v/>
      </c>
      <c r="CG26" s="36" t="str">
        <f t="shared" si="74"/>
        <v/>
      </c>
      <c r="CH26" s="36" t="str">
        <f t="shared" si="75"/>
        <v/>
      </c>
      <c r="CI26" s="36" t="str">
        <f t="shared" si="76"/>
        <v/>
      </c>
      <c r="CJ26" s="36" t="str">
        <f t="shared" si="77"/>
        <v/>
      </c>
      <c r="CK26" s="36" t="str">
        <f t="shared" si="78"/>
        <v/>
      </c>
      <c r="CL26" s="36" t="str">
        <f t="shared" si="79"/>
        <v/>
      </c>
      <c r="CM26" s="36" t="str">
        <f t="shared" si="80"/>
        <v/>
      </c>
      <c r="CN26" s="36" t="str">
        <f t="shared" si="81"/>
        <v/>
      </c>
      <c r="CO26" s="36" t="str">
        <f t="shared" si="82"/>
        <v/>
      </c>
      <c r="CP26" s="36" t="str">
        <f t="shared" si="83"/>
        <v/>
      </c>
      <c r="CQ26" s="36" t="str">
        <f t="shared" si="84"/>
        <v/>
      </c>
      <c r="CR26" s="36" t="str">
        <f t="shared" si="85"/>
        <v/>
      </c>
      <c r="CS26" s="36" t="str">
        <f t="shared" si="86"/>
        <v/>
      </c>
      <c r="CT26" s="36" t="str">
        <f t="shared" si="87"/>
        <v/>
      </c>
      <c r="CU26" s="36" t="str">
        <f t="shared" si="88"/>
        <v/>
      </c>
      <c r="CV26" s="36" t="str">
        <f t="shared" si="64"/>
        <v/>
      </c>
    </row>
    <row r="27" spans="1:100" ht="20.100000000000001" customHeight="1" x14ac:dyDescent="0.2">
      <c r="A27" s="53" t="str">
        <f t="shared" si="89"/>
        <v/>
      </c>
      <c r="B27" s="54" t="str">
        <f t="shared" si="90"/>
        <v/>
      </c>
      <c r="C27" s="58" t="str">
        <f t="shared" si="43"/>
        <v/>
      </c>
      <c r="D27" s="59" t="str">
        <f t="shared" si="44"/>
        <v/>
      </c>
      <c r="E27" s="59" t="str">
        <f t="shared" si="45"/>
        <v/>
      </c>
      <c r="F27" s="59" t="str">
        <f t="shared" si="46"/>
        <v/>
      </c>
      <c r="G27" s="59" t="str">
        <f t="shared" si="47"/>
        <v/>
      </c>
      <c r="H27" s="59" t="str">
        <f t="shared" si="48"/>
        <v/>
      </c>
      <c r="I27" s="59" t="str">
        <f t="shared" si="49"/>
        <v/>
      </c>
      <c r="J27" s="59" t="str">
        <f t="shared" si="50"/>
        <v/>
      </c>
      <c r="K27" s="59" t="str">
        <f t="shared" si="51"/>
        <v/>
      </c>
      <c r="L27" s="59" t="str">
        <f t="shared" si="52"/>
        <v/>
      </c>
      <c r="M27" s="59" t="str">
        <f t="shared" si="53"/>
        <v/>
      </c>
      <c r="N27" s="59" t="str">
        <f t="shared" si="54"/>
        <v/>
      </c>
      <c r="O27" s="59" t="str">
        <f t="shared" si="55"/>
        <v/>
      </c>
      <c r="P27" s="59" t="str">
        <f t="shared" si="56"/>
        <v/>
      </c>
      <c r="Q27" s="59" t="str">
        <f t="shared" si="57"/>
        <v/>
      </c>
      <c r="R27" s="59" t="str">
        <f t="shared" si="58"/>
        <v/>
      </c>
      <c r="S27" s="59" t="str">
        <f t="shared" si="59"/>
        <v/>
      </c>
      <c r="T27" s="59" t="str">
        <f t="shared" si="60"/>
        <v/>
      </c>
      <c r="U27" s="59" t="str">
        <f t="shared" si="61"/>
        <v/>
      </c>
      <c r="V27" s="60" t="str">
        <f t="shared" si="62"/>
        <v/>
      </c>
      <c r="W27" s="23" t="str">
        <f t="shared" si="91"/>
        <v/>
      </c>
      <c r="X27" s="23" t="str">
        <f t="shared" si="92"/>
        <v/>
      </c>
      <c r="Y27" s="45" t="str">
        <f t="shared" si="93"/>
        <v/>
      </c>
      <c r="AC27" s="36">
        <f t="shared" si="63"/>
        <v>23</v>
      </c>
      <c r="AD27" s="11" t="str">
        <f>'Výsledky soutěže'!A27</f>
        <v/>
      </c>
      <c r="AE27" s="11" t="str">
        <f>'Výsledky soutěže'!B27</f>
        <v/>
      </c>
      <c r="AF27" s="36">
        <f>'Výsledky soutěže'!C27</f>
        <v>0</v>
      </c>
      <c r="AG27" s="36">
        <f>'Výsledky soutěže'!D27</f>
        <v>0</v>
      </c>
      <c r="AH27" s="36">
        <f>'Výsledky soutěže'!E27</f>
        <v>0</v>
      </c>
      <c r="AI27" s="36">
        <f>'Výsledky soutěže'!F27</f>
        <v>0</v>
      </c>
      <c r="AJ27" s="36">
        <f>'Výsledky soutěže'!G27</f>
        <v>0</v>
      </c>
      <c r="AK27" s="36">
        <f>'Výsledky soutěže'!H27</f>
        <v>0</v>
      </c>
      <c r="AL27" s="36">
        <f>'Výsledky soutěže'!I27</f>
        <v>0</v>
      </c>
      <c r="AM27" s="36">
        <f>'Výsledky soutěže'!J27</f>
        <v>0</v>
      </c>
      <c r="AN27" s="36">
        <f>'Výsledky soutěže'!K27</f>
        <v>0</v>
      </c>
      <c r="AO27" s="36">
        <f>'Výsledky soutěže'!L27</f>
        <v>0</v>
      </c>
      <c r="AP27" s="36">
        <f>'Výsledky soutěže'!M27</f>
        <v>0</v>
      </c>
      <c r="AQ27" s="36">
        <f>'Výsledky soutěže'!N27</f>
        <v>0</v>
      </c>
      <c r="AR27" s="36">
        <f>'Výsledky soutěže'!O27</f>
        <v>0</v>
      </c>
      <c r="AS27" s="36">
        <f>'Výsledky soutěže'!P27</f>
        <v>0</v>
      </c>
      <c r="AT27" s="36">
        <f>'Výsledky soutěže'!Q27</f>
        <v>0</v>
      </c>
      <c r="AU27" s="36">
        <f>'Výsledky soutěže'!R27</f>
        <v>0</v>
      </c>
      <c r="AV27" s="36">
        <f>'Výsledky soutěže'!S27</f>
        <v>0</v>
      </c>
      <c r="AW27" s="36">
        <f>'Výsledky soutěže'!T27</f>
        <v>0</v>
      </c>
      <c r="AX27" s="36">
        <f>'Výsledky soutěže'!U27</f>
        <v>0</v>
      </c>
      <c r="AY27" s="36">
        <f>'Výsledky soutěže'!V27</f>
        <v>0</v>
      </c>
      <c r="AZ27" s="36">
        <f>'Výsledky soutěže'!W27</f>
        <v>0</v>
      </c>
      <c r="BA27" s="36">
        <f>'Výsledky soutěže'!X27</f>
        <v>0</v>
      </c>
      <c r="BD27" s="36">
        <f>'Výsledky soutěže'!AA27</f>
        <v>0</v>
      </c>
      <c r="BE27" s="36">
        <f>'Výsledky soutěže'!AB27</f>
        <v>0</v>
      </c>
      <c r="BF27" s="36">
        <f>'Výsledky soutěže'!AC27</f>
        <v>0</v>
      </c>
      <c r="BG27" s="36">
        <f>'Výsledky soutěže'!AD27</f>
        <v>0</v>
      </c>
      <c r="BH27" s="36">
        <f>'Výsledky soutěže'!AE27</f>
        <v>0</v>
      </c>
      <c r="BI27" s="36">
        <f>'Výsledky soutěže'!AF27</f>
        <v>0</v>
      </c>
      <c r="BJ27" s="36">
        <f>'Výsledky soutěže'!AG27</f>
        <v>0</v>
      </c>
      <c r="BK27" s="36">
        <f>'Výsledky soutěže'!AH27</f>
        <v>0</v>
      </c>
      <c r="BL27" s="36">
        <f>'Výsledky soutěže'!AI27</f>
        <v>0</v>
      </c>
      <c r="BM27" s="36">
        <f>'Výsledky soutěže'!AJ27</f>
        <v>0</v>
      </c>
      <c r="BO27" s="36">
        <f t="shared" si="13"/>
        <v>23</v>
      </c>
      <c r="BP27" s="36">
        <f t="shared" si="14"/>
        <v>2</v>
      </c>
      <c r="BQ27" s="36">
        <f t="shared" si="15"/>
        <v>23</v>
      </c>
      <c r="BR27" s="36">
        <f>BQ45</f>
        <v>41</v>
      </c>
      <c r="BS27" s="36">
        <f t="shared" si="16"/>
        <v>2</v>
      </c>
      <c r="BT27" s="36">
        <f t="shared" si="17"/>
        <v>0</v>
      </c>
      <c r="BU27" s="36">
        <f t="shared" si="18"/>
        <v>9999</v>
      </c>
      <c r="BX27" s="11" t="str">
        <f t="shared" si="65"/>
        <v/>
      </c>
      <c r="BY27" s="11" t="str">
        <f t="shared" si="66"/>
        <v/>
      </c>
      <c r="BZ27" s="36" t="str">
        <f t="shared" si="67"/>
        <v/>
      </c>
      <c r="CA27" s="36" t="str">
        <f t="shared" si="68"/>
        <v/>
      </c>
      <c r="CB27" s="36" t="str">
        <f t="shared" si="69"/>
        <v/>
      </c>
      <c r="CC27" s="36" t="str">
        <f t="shared" si="70"/>
        <v/>
      </c>
      <c r="CD27" s="36" t="str">
        <f t="shared" si="71"/>
        <v/>
      </c>
      <c r="CE27" s="36" t="str">
        <f t="shared" si="72"/>
        <v/>
      </c>
      <c r="CF27" s="36" t="str">
        <f t="shared" si="73"/>
        <v/>
      </c>
      <c r="CG27" s="36" t="str">
        <f t="shared" si="74"/>
        <v/>
      </c>
      <c r="CH27" s="36" t="str">
        <f t="shared" si="75"/>
        <v/>
      </c>
      <c r="CI27" s="36" t="str">
        <f t="shared" si="76"/>
        <v/>
      </c>
      <c r="CJ27" s="36" t="str">
        <f t="shared" si="77"/>
        <v/>
      </c>
      <c r="CK27" s="36" t="str">
        <f t="shared" si="78"/>
        <v/>
      </c>
      <c r="CL27" s="36" t="str">
        <f t="shared" si="79"/>
        <v/>
      </c>
      <c r="CM27" s="36" t="str">
        <f t="shared" si="80"/>
        <v/>
      </c>
      <c r="CN27" s="36" t="str">
        <f t="shared" si="81"/>
        <v/>
      </c>
      <c r="CO27" s="36" t="str">
        <f t="shared" si="82"/>
        <v/>
      </c>
      <c r="CP27" s="36" t="str">
        <f t="shared" si="83"/>
        <v/>
      </c>
      <c r="CQ27" s="36" t="str">
        <f t="shared" si="84"/>
        <v/>
      </c>
      <c r="CR27" s="36" t="str">
        <f t="shared" si="85"/>
        <v/>
      </c>
      <c r="CS27" s="36" t="str">
        <f t="shared" si="86"/>
        <v/>
      </c>
      <c r="CT27" s="36" t="str">
        <f t="shared" si="87"/>
        <v/>
      </c>
      <c r="CU27" s="36" t="str">
        <f t="shared" si="88"/>
        <v/>
      </c>
      <c r="CV27" s="36" t="str">
        <f t="shared" si="64"/>
        <v/>
      </c>
    </row>
    <row r="28" spans="1:100" ht="20.100000000000001" customHeight="1" x14ac:dyDescent="0.2">
      <c r="A28" s="53" t="str">
        <f t="shared" si="89"/>
        <v/>
      </c>
      <c r="B28" s="54" t="str">
        <f t="shared" si="90"/>
        <v/>
      </c>
      <c r="C28" s="58" t="str">
        <f t="shared" si="43"/>
        <v/>
      </c>
      <c r="D28" s="59" t="str">
        <f t="shared" si="44"/>
        <v/>
      </c>
      <c r="E28" s="59" t="str">
        <f t="shared" si="45"/>
        <v/>
      </c>
      <c r="F28" s="59" t="str">
        <f t="shared" si="46"/>
        <v/>
      </c>
      <c r="G28" s="59" t="str">
        <f t="shared" si="47"/>
        <v/>
      </c>
      <c r="H28" s="59" t="str">
        <f t="shared" si="48"/>
        <v/>
      </c>
      <c r="I28" s="59" t="str">
        <f t="shared" si="49"/>
        <v/>
      </c>
      <c r="J28" s="59" t="str">
        <f t="shared" si="50"/>
        <v/>
      </c>
      <c r="K28" s="59" t="str">
        <f t="shared" si="51"/>
        <v/>
      </c>
      <c r="L28" s="59" t="str">
        <f t="shared" si="52"/>
        <v/>
      </c>
      <c r="M28" s="59" t="str">
        <f t="shared" si="53"/>
        <v/>
      </c>
      <c r="N28" s="59" t="str">
        <f t="shared" si="54"/>
        <v/>
      </c>
      <c r="O28" s="59" t="str">
        <f t="shared" si="55"/>
        <v/>
      </c>
      <c r="P28" s="59" t="str">
        <f t="shared" si="56"/>
        <v/>
      </c>
      <c r="Q28" s="59" t="str">
        <f t="shared" si="57"/>
        <v/>
      </c>
      <c r="R28" s="59" t="str">
        <f t="shared" si="58"/>
        <v/>
      </c>
      <c r="S28" s="59" t="str">
        <f t="shared" si="59"/>
        <v/>
      </c>
      <c r="T28" s="59" t="str">
        <f t="shared" si="60"/>
        <v/>
      </c>
      <c r="U28" s="59" t="str">
        <f t="shared" si="61"/>
        <v/>
      </c>
      <c r="V28" s="60" t="str">
        <f t="shared" si="62"/>
        <v/>
      </c>
      <c r="W28" s="23" t="str">
        <f t="shared" si="91"/>
        <v/>
      </c>
      <c r="X28" s="23" t="str">
        <f t="shared" si="92"/>
        <v/>
      </c>
      <c r="Y28" s="45" t="str">
        <f t="shared" si="93"/>
        <v/>
      </c>
      <c r="AC28" s="36">
        <f t="shared" si="63"/>
        <v>24</v>
      </c>
      <c r="AD28" s="11" t="str">
        <f>'Výsledky soutěže'!A28</f>
        <v/>
      </c>
      <c r="AE28" s="11" t="str">
        <f>'Výsledky soutěže'!B28</f>
        <v/>
      </c>
      <c r="AF28" s="36">
        <f>'Výsledky soutěže'!C28</f>
        <v>0</v>
      </c>
      <c r="AG28" s="36">
        <f>'Výsledky soutěže'!D28</f>
        <v>0</v>
      </c>
      <c r="AH28" s="36">
        <f>'Výsledky soutěže'!E28</f>
        <v>0</v>
      </c>
      <c r="AI28" s="36">
        <f>'Výsledky soutěže'!F28</f>
        <v>0</v>
      </c>
      <c r="AJ28" s="36">
        <f>'Výsledky soutěže'!G28</f>
        <v>0</v>
      </c>
      <c r="AK28" s="36">
        <f>'Výsledky soutěže'!H28</f>
        <v>0</v>
      </c>
      <c r="AL28" s="36">
        <f>'Výsledky soutěže'!I28</f>
        <v>0</v>
      </c>
      <c r="AM28" s="36">
        <f>'Výsledky soutěže'!J28</f>
        <v>0</v>
      </c>
      <c r="AN28" s="36">
        <f>'Výsledky soutěže'!K28</f>
        <v>0</v>
      </c>
      <c r="AO28" s="36">
        <f>'Výsledky soutěže'!L28</f>
        <v>0</v>
      </c>
      <c r="AP28" s="36">
        <f>'Výsledky soutěže'!M28</f>
        <v>0</v>
      </c>
      <c r="AQ28" s="36">
        <f>'Výsledky soutěže'!N28</f>
        <v>0</v>
      </c>
      <c r="AR28" s="36">
        <f>'Výsledky soutěže'!O28</f>
        <v>0</v>
      </c>
      <c r="AS28" s="36">
        <f>'Výsledky soutěže'!P28</f>
        <v>0</v>
      </c>
      <c r="AT28" s="36">
        <f>'Výsledky soutěže'!Q28</f>
        <v>0</v>
      </c>
      <c r="AU28" s="36">
        <f>'Výsledky soutěže'!R28</f>
        <v>0</v>
      </c>
      <c r="AV28" s="36">
        <f>'Výsledky soutěže'!S28</f>
        <v>0</v>
      </c>
      <c r="AW28" s="36">
        <f>'Výsledky soutěže'!T28</f>
        <v>0</v>
      </c>
      <c r="AX28" s="36">
        <f>'Výsledky soutěže'!U28</f>
        <v>0</v>
      </c>
      <c r="AY28" s="36">
        <f>'Výsledky soutěže'!V28</f>
        <v>0</v>
      </c>
      <c r="AZ28" s="36">
        <f>'Výsledky soutěže'!W28</f>
        <v>0</v>
      </c>
      <c r="BA28" s="36">
        <f>'Výsledky soutěže'!X28</f>
        <v>0</v>
      </c>
      <c r="BD28" s="36">
        <f>'Výsledky soutěže'!AA28</f>
        <v>0</v>
      </c>
      <c r="BE28" s="36">
        <f>'Výsledky soutěže'!AB28</f>
        <v>0</v>
      </c>
      <c r="BF28" s="36">
        <f>'Výsledky soutěže'!AC28</f>
        <v>0</v>
      </c>
      <c r="BG28" s="36">
        <f>'Výsledky soutěže'!AD28</f>
        <v>0</v>
      </c>
      <c r="BH28" s="36">
        <f>'Výsledky soutěže'!AE28</f>
        <v>0</v>
      </c>
      <c r="BI28" s="36">
        <f>'Výsledky soutěže'!AF28</f>
        <v>0</v>
      </c>
      <c r="BJ28" s="36">
        <f>'Výsledky soutěže'!AG28</f>
        <v>0</v>
      </c>
      <c r="BK28" s="36">
        <f>'Výsledky soutěže'!AH28</f>
        <v>0</v>
      </c>
      <c r="BL28" s="36">
        <f>'Výsledky soutěže'!AI28</f>
        <v>0</v>
      </c>
      <c r="BM28" s="36">
        <f>'Výsledky soutěže'!AJ28</f>
        <v>0</v>
      </c>
      <c r="BO28" s="36">
        <f t="shared" si="13"/>
        <v>24</v>
      </c>
      <c r="BP28" s="36">
        <f t="shared" si="14"/>
        <v>2</v>
      </c>
      <c r="BQ28" s="36">
        <f t="shared" si="15"/>
        <v>24</v>
      </c>
      <c r="BR28" s="36">
        <f>BQ44</f>
        <v>40</v>
      </c>
      <c r="BS28" s="36">
        <f t="shared" si="16"/>
        <v>2</v>
      </c>
      <c r="BT28" s="36">
        <f t="shared" si="17"/>
        <v>0</v>
      </c>
      <c r="BU28" s="36">
        <f t="shared" si="18"/>
        <v>9999</v>
      </c>
      <c r="BX28" s="11" t="str">
        <f t="shared" si="65"/>
        <v/>
      </c>
      <c r="BY28" s="11" t="str">
        <f t="shared" si="66"/>
        <v/>
      </c>
      <c r="BZ28" s="36" t="str">
        <f t="shared" si="67"/>
        <v/>
      </c>
      <c r="CA28" s="36" t="str">
        <f t="shared" si="68"/>
        <v/>
      </c>
      <c r="CB28" s="36" t="str">
        <f t="shared" si="69"/>
        <v/>
      </c>
      <c r="CC28" s="36" t="str">
        <f t="shared" si="70"/>
        <v/>
      </c>
      <c r="CD28" s="36" t="str">
        <f t="shared" si="71"/>
        <v/>
      </c>
      <c r="CE28" s="36" t="str">
        <f t="shared" si="72"/>
        <v/>
      </c>
      <c r="CF28" s="36" t="str">
        <f t="shared" si="73"/>
        <v/>
      </c>
      <c r="CG28" s="36" t="str">
        <f t="shared" si="74"/>
        <v/>
      </c>
      <c r="CH28" s="36" t="str">
        <f t="shared" si="75"/>
        <v/>
      </c>
      <c r="CI28" s="36" t="str">
        <f t="shared" si="76"/>
        <v/>
      </c>
      <c r="CJ28" s="36" t="str">
        <f t="shared" si="77"/>
        <v/>
      </c>
      <c r="CK28" s="36" t="str">
        <f t="shared" si="78"/>
        <v/>
      </c>
      <c r="CL28" s="36" t="str">
        <f t="shared" si="79"/>
        <v/>
      </c>
      <c r="CM28" s="36" t="str">
        <f t="shared" si="80"/>
        <v/>
      </c>
      <c r="CN28" s="36" t="str">
        <f t="shared" si="81"/>
        <v/>
      </c>
      <c r="CO28" s="36" t="str">
        <f t="shared" si="82"/>
        <v/>
      </c>
      <c r="CP28" s="36" t="str">
        <f t="shared" si="83"/>
        <v/>
      </c>
      <c r="CQ28" s="36" t="str">
        <f t="shared" si="84"/>
        <v/>
      </c>
      <c r="CR28" s="36" t="str">
        <f t="shared" si="85"/>
        <v/>
      </c>
      <c r="CS28" s="36" t="str">
        <f t="shared" si="86"/>
        <v/>
      </c>
      <c r="CT28" s="36" t="str">
        <f t="shared" si="87"/>
        <v/>
      </c>
      <c r="CU28" s="36" t="str">
        <f t="shared" si="88"/>
        <v/>
      </c>
      <c r="CV28" s="36" t="str">
        <f t="shared" si="64"/>
        <v/>
      </c>
    </row>
    <row r="29" spans="1:100" ht="20.100000000000001" customHeight="1" x14ac:dyDescent="0.2">
      <c r="A29" s="53" t="str">
        <f t="shared" si="89"/>
        <v/>
      </c>
      <c r="B29" s="54" t="str">
        <f t="shared" si="90"/>
        <v/>
      </c>
      <c r="C29" s="58" t="str">
        <f t="shared" si="43"/>
        <v/>
      </c>
      <c r="D29" s="59" t="str">
        <f t="shared" si="44"/>
        <v/>
      </c>
      <c r="E29" s="59" t="str">
        <f t="shared" si="45"/>
        <v/>
      </c>
      <c r="F29" s="59" t="str">
        <f t="shared" si="46"/>
        <v/>
      </c>
      <c r="G29" s="59" t="str">
        <f t="shared" si="47"/>
        <v/>
      </c>
      <c r="H29" s="59" t="str">
        <f t="shared" si="48"/>
        <v/>
      </c>
      <c r="I29" s="59" t="str">
        <f t="shared" si="49"/>
        <v/>
      </c>
      <c r="J29" s="59" t="str">
        <f t="shared" si="50"/>
        <v/>
      </c>
      <c r="K29" s="59" t="str">
        <f t="shared" si="51"/>
        <v/>
      </c>
      <c r="L29" s="59" t="str">
        <f t="shared" si="52"/>
        <v/>
      </c>
      <c r="M29" s="59" t="str">
        <f t="shared" si="53"/>
        <v/>
      </c>
      <c r="N29" s="59" t="str">
        <f t="shared" si="54"/>
        <v/>
      </c>
      <c r="O29" s="59" t="str">
        <f t="shared" si="55"/>
        <v/>
      </c>
      <c r="P29" s="59" t="str">
        <f t="shared" si="56"/>
        <v/>
      </c>
      <c r="Q29" s="59" t="str">
        <f t="shared" si="57"/>
        <v/>
      </c>
      <c r="R29" s="59" t="str">
        <f t="shared" si="58"/>
        <v/>
      </c>
      <c r="S29" s="59" t="str">
        <f t="shared" si="59"/>
        <v/>
      </c>
      <c r="T29" s="59" t="str">
        <f t="shared" si="60"/>
        <v/>
      </c>
      <c r="U29" s="59" t="str">
        <f t="shared" si="61"/>
        <v/>
      </c>
      <c r="V29" s="60" t="str">
        <f t="shared" si="62"/>
        <v/>
      </c>
      <c r="W29" s="23" t="str">
        <f t="shared" si="91"/>
        <v/>
      </c>
      <c r="X29" s="23" t="str">
        <f t="shared" si="92"/>
        <v/>
      </c>
      <c r="Y29" s="45" t="str">
        <f t="shared" si="93"/>
        <v/>
      </c>
      <c r="AC29" s="36">
        <f t="shared" si="63"/>
        <v>25</v>
      </c>
      <c r="AD29" s="11" t="str">
        <f>'Výsledky soutěže'!A29</f>
        <v/>
      </c>
      <c r="AE29" s="11" t="str">
        <f>'Výsledky soutěže'!B29</f>
        <v/>
      </c>
      <c r="AF29" s="36">
        <f>'Výsledky soutěže'!C29</f>
        <v>0</v>
      </c>
      <c r="AG29" s="36">
        <f>'Výsledky soutěže'!D29</f>
        <v>0</v>
      </c>
      <c r="AH29" s="36">
        <f>'Výsledky soutěže'!E29</f>
        <v>0</v>
      </c>
      <c r="AI29" s="36">
        <f>'Výsledky soutěže'!F29</f>
        <v>0</v>
      </c>
      <c r="AJ29" s="36">
        <f>'Výsledky soutěže'!G29</f>
        <v>0</v>
      </c>
      <c r="AK29" s="36">
        <f>'Výsledky soutěže'!H29</f>
        <v>0</v>
      </c>
      <c r="AL29" s="36">
        <f>'Výsledky soutěže'!I29</f>
        <v>0</v>
      </c>
      <c r="AM29" s="36">
        <f>'Výsledky soutěže'!J29</f>
        <v>0</v>
      </c>
      <c r="AN29" s="36">
        <f>'Výsledky soutěže'!K29</f>
        <v>0</v>
      </c>
      <c r="AO29" s="36">
        <f>'Výsledky soutěže'!L29</f>
        <v>0</v>
      </c>
      <c r="AP29" s="36">
        <f>'Výsledky soutěže'!M29</f>
        <v>0</v>
      </c>
      <c r="AQ29" s="36">
        <f>'Výsledky soutěže'!N29</f>
        <v>0</v>
      </c>
      <c r="AR29" s="36">
        <f>'Výsledky soutěže'!O29</f>
        <v>0</v>
      </c>
      <c r="AS29" s="36">
        <f>'Výsledky soutěže'!P29</f>
        <v>0</v>
      </c>
      <c r="AT29" s="36">
        <f>'Výsledky soutěže'!Q29</f>
        <v>0</v>
      </c>
      <c r="AU29" s="36">
        <f>'Výsledky soutěže'!R29</f>
        <v>0</v>
      </c>
      <c r="AV29" s="36">
        <f>'Výsledky soutěže'!S29</f>
        <v>0</v>
      </c>
      <c r="AW29" s="36">
        <f>'Výsledky soutěže'!T29</f>
        <v>0</v>
      </c>
      <c r="AX29" s="36">
        <f>'Výsledky soutěže'!U29</f>
        <v>0</v>
      </c>
      <c r="AY29" s="36">
        <f>'Výsledky soutěže'!V29</f>
        <v>0</v>
      </c>
      <c r="AZ29" s="36">
        <f>'Výsledky soutěže'!W29</f>
        <v>0</v>
      </c>
      <c r="BA29" s="36">
        <f>'Výsledky soutěže'!X29</f>
        <v>0</v>
      </c>
      <c r="BD29" s="36">
        <f>'Výsledky soutěže'!AA29</f>
        <v>0</v>
      </c>
      <c r="BE29" s="36">
        <f>'Výsledky soutěže'!AB29</f>
        <v>0</v>
      </c>
      <c r="BF29" s="36">
        <f>'Výsledky soutěže'!AC29</f>
        <v>0</v>
      </c>
      <c r="BG29" s="36">
        <f>'Výsledky soutěže'!AD29</f>
        <v>0</v>
      </c>
      <c r="BH29" s="36">
        <f>'Výsledky soutěže'!AE29</f>
        <v>0</v>
      </c>
      <c r="BI29" s="36">
        <f>'Výsledky soutěže'!AF29</f>
        <v>0</v>
      </c>
      <c r="BJ29" s="36">
        <f>'Výsledky soutěže'!AG29</f>
        <v>0</v>
      </c>
      <c r="BK29" s="36">
        <f>'Výsledky soutěže'!AH29</f>
        <v>0</v>
      </c>
      <c r="BL29" s="36">
        <f>'Výsledky soutěže'!AI29</f>
        <v>0</v>
      </c>
      <c r="BM29" s="36">
        <f>'Výsledky soutěže'!AJ29</f>
        <v>0</v>
      </c>
      <c r="BO29" s="36">
        <f t="shared" si="13"/>
        <v>25</v>
      </c>
      <c r="BP29" s="36">
        <f t="shared" si="14"/>
        <v>2</v>
      </c>
      <c r="BQ29" s="36">
        <f t="shared" si="15"/>
        <v>25</v>
      </c>
      <c r="BR29" s="36">
        <f>BQ43</f>
        <v>39</v>
      </c>
      <c r="BS29" s="36">
        <f t="shared" si="16"/>
        <v>2</v>
      </c>
      <c r="BT29" s="36">
        <f t="shared" si="17"/>
        <v>0</v>
      </c>
      <c r="BU29" s="36">
        <f t="shared" si="18"/>
        <v>9999</v>
      </c>
      <c r="BX29" s="11" t="str">
        <f t="shared" si="65"/>
        <v/>
      </c>
      <c r="BY29" s="11" t="str">
        <f t="shared" si="66"/>
        <v/>
      </c>
      <c r="BZ29" s="36" t="str">
        <f t="shared" si="67"/>
        <v/>
      </c>
      <c r="CA29" s="36" t="str">
        <f t="shared" si="68"/>
        <v/>
      </c>
      <c r="CB29" s="36" t="str">
        <f t="shared" si="69"/>
        <v/>
      </c>
      <c r="CC29" s="36" t="str">
        <f t="shared" si="70"/>
        <v/>
      </c>
      <c r="CD29" s="36" t="str">
        <f t="shared" si="71"/>
        <v/>
      </c>
      <c r="CE29" s="36" t="str">
        <f t="shared" si="72"/>
        <v/>
      </c>
      <c r="CF29" s="36" t="str">
        <f t="shared" si="73"/>
        <v/>
      </c>
      <c r="CG29" s="36" t="str">
        <f t="shared" si="74"/>
        <v/>
      </c>
      <c r="CH29" s="36" t="str">
        <f t="shared" si="75"/>
        <v/>
      </c>
      <c r="CI29" s="36" t="str">
        <f t="shared" si="76"/>
        <v/>
      </c>
      <c r="CJ29" s="36" t="str">
        <f t="shared" si="77"/>
        <v/>
      </c>
      <c r="CK29" s="36" t="str">
        <f t="shared" si="78"/>
        <v/>
      </c>
      <c r="CL29" s="36" t="str">
        <f t="shared" si="79"/>
        <v/>
      </c>
      <c r="CM29" s="36" t="str">
        <f t="shared" si="80"/>
        <v/>
      </c>
      <c r="CN29" s="36" t="str">
        <f t="shared" si="81"/>
        <v/>
      </c>
      <c r="CO29" s="36" t="str">
        <f t="shared" si="82"/>
        <v/>
      </c>
      <c r="CP29" s="36" t="str">
        <f t="shared" si="83"/>
        <v/>
      </c>
      <c r="CQ29" s="36" t="str">
        <f t="shared" si="84"/>
        <v/>
      </c>
      <c r="CR29" s="36" t="str">
        <f t="shared" si="85"/>
        <v/>
      </c>
      <c r="CS29" s="36" t="str">
        <f t="shared" si="86"/>
        <v/>
      </c>
      <c r="CT29" s="36" t="str">
        <f t="shared" si="87"/>
        <v/>
      </c>
      <c r="CU29" s="36" t="str">
        <f t="shared" si="88"/>
        <v/>
      </c>
      <c r="CV29" s="36" t="str">
        <f t="shared" si="64"/>
        <v/>
      </c>
    </row>
    <row r="30" spans="1:100" ht="20.100000000000001" customHeight="1" x14ac:dyDescent="0.2">
      <c r="A30" s="53" t="str">
        <f t="shared" si="89"/>
        <v/>
      </c>
      <c r="B30" s="54" t="str">
        <f t="shared" si="90"/>
        <v/>
      </c>
      <c r="C30" s="58" t="str">
        <f t="shared" si="43"/>
        <v/>
      </c>
      <c r="D30" s="59" t="str">
        <f t="shared" si="44"/>
        <v/>
      </c>
      <c r="E30" s="59" t="str">
        <f t="shared" si="45"/>
        <v/>
      </c>
      <c r="F30" s="59" t="str">
        <f t="shared" si="46"/>
        <v/>
      </c>
      <c r="G30" s="59" t="str">
        <f t="shared" si="47"/>
        <v/>
      </c>
      <c r="H30" s="59" t="str">
        <f t="shared" si="48"/>
        <v/>
      </c>
      <c r="I30" s="59" t="str">
        <f t="shared" si="49"/>
        <v/>
      </c>
      <c r="J30" s="59" t="str">
        <f t="shared" si="50"/>
        <v/>
      </c>
      <c r="K30" s="59" t="str">
        <f t="shared" si="51"/>
        <v/>
      </c>
      <c r="L30" s="59" t="str">
        <f t="shared" si="52"/>
        <v/>
      </c>
      <c r="M30" s="59" t="str">
        <f t="shared" si="53"/>
        <v/>
      </c>
      <c r="N30" s="59" t="str">
        <f t="shared" si="54"/>
        <v/>
      </c>
      <c r="O30" s="59" t="str">
        <f t="shared" si="55"/>
        <v/>
      </c>
      <c r="P30" s="59" t="str">
        <f t="shared" si="56"/>
        <v/>
      </c>
      <c r="Q30" s="59" t="str">
        <f t="shared" si="57"/>
        <v/>
      </c>
      <c r="R30" s="59" t="str">
        <f t="shared" si="58"/>
        <v/>
      </c>
      <c r="S30" s="59" t="str">
        <f t="shared" si="59"/>
        <v/>
      </c>
      <c r="T30" s="59" t="str">
        <f t="shared" si="60"/>
        <v/>
      </c>
      <c r="U30" s="59" t="str">
        <f t="shared" si="61"/>
        <v/>
      </c>
      <c r="V30" s="60" t="str">
        <f t="shared" si="62"/>
        <v/>
      </c>
      <c r="W30" s="23" t="str">
        <f t="shared" si="91"/>
        <v/>
      </c>
      <c r="X30" s="23" t="str">
        <f t="shared" si="92"/>
        <v/>
      </c>
      <c r="Y30" s="45" t="str">
        <f t="shared" si="93"/>
        <v/>
      </c>
      <c r="AC30" s="36">
        <f t="shared" si="63"/>
        <v>26</v>
      </c>
      <c r="AD30" s="11" t="str">
        <f>'Výsledky soutěže'!A30</f>
        <v/>
      </c>
      <c r="AE30" s="11" t="str">
        <f>'Výsledky soutěže'!B30</f>
        <v/>
      </c>
      <c r="AF30" s="36">
        <f>'Výsledky soutěže'!C30</f>
        <v>0</v>
      </c>
      <c r="AG30" s="36">
        <f>'Výsledky soutěže'!D30</f>
        <v>0</v>
      </c>
      <c r="AH30" s="36">
        <f>'Výsledky soutěže'!E30</f>
        <v>0</v>
      </c>
      <c r="AI30" s="36">
        <f>'Výsledky soutěže'!F30</f>
        <v>0</v>
      </c>
      <c r="AJ30" s="36">
        <f>'Výsledky soutěže'!G30</f>
        <v>0</v>
      </c>
      <c r="AK30" s="36">
        <f>'Výsledky soutěže'!H30</f>
        <v>0</v>
      </c>
      <c r="AL30" s="36">
        <f>'Výsledky soutěže'!I30</f>
        <v>0</v>
      </c>
      <c r="AM30" s="36">
        <f>'Výsledky soutěže'!J30</f>
        <v>0</v>
      </c>
      <c r="AN30" s="36">
        <f>'Výsledky soutěže'!K30</f>
        <v>0</v>
      </c>
      <c r="AO30" s="36">
        <f>'Výsledky soutěže'!L30</f>
        <v>0</v>
      </c>
      <c r="AP30" s="36">
        <f>'Výsledky soutěže'!M30</f>
        <v>0</v>
      </c>
      <c r="AQ30" s="36">
        <f>'Výsledky soutěže'!N30</f>
        <v>0</v>
      </c>
      <c r="AR30" s="36">
        <f>'Výsledky soutěže'!O30</f>
        <v>0</v>
      </c>
      <c r="AS30" s="36">
        <f>'Výsledky soutěže'!P30</f>
        <v>0</v>
      </c>
      <c r="AT30" s="36">
        <f>'Výsledky soutěže'!Q30</f>
        <v>0</v>
      </c>
      <c r="AU30" s="36">
        <f>'Výsledky soutěže'!R30</f>
        <v>0</v>
      </c>
      <c r="AV30" s="36">
        <f>'Výsledky soutěže'!S30</f>
        <v>0</v>
      </c>
      <c r="AW30" s="36">
        <f>'Výsledky soutěže'!T30</f>
        <v>0</v>
      </c>
      <c r="AX30" s="36">
        <f>'Výsledky soutěže'!U30</f>
        <v>0</v>
      </c>
      <c r="AY30" s="36">
        <f>'Výsledky soutěže'!V30</f>
        <v>0</v>
      </c>
      <c r="AZ30" s="36">
        <f>'Výsledky soutěže'!W30</f>
        <v>0</v>
      </c>
      <c r="BA30" s="36">
        <f>'Výsledky soutěže'!X30</f>
        <v>0</v>
      </c>
      <c r="BD30" s="36">
        <f>'Výsledky soutěže'!AA30</f>
        <v>0</v>
      </c>
      <c r="BE30" s="36">
        <f>'Výsledky soutěže'!AB30</f>
        <v>0</v>
      </c>
      <c r="BF30" s="36">
        <f>'Výsledky soutěže'!AC30</f>
        <v>0</v>
      </c>
      <c r="BG30" s="36">
        <f>'Výsledky soutěže'!AD30</f>
        <v>0</v>
      </c>
      <c r="BH30" s="36">
        <f>'Výsledky soutěže'!AE30</f>
        <v>0</v>
      </c>
      <c r="BI30" s="36">
        <f>'Výsledky soutěže'!AF30</f>
        <v>0</v>
      </c>
      <c r="BJ30" s="36">
        <f>'Výsledky soutěže'!AG30</f>
        <v>0</v>
      </c>
      <c r="BK30" s="36">
        <f>'Výsledky soutěže'!AH30</f>
        <v>0</v>
      </c>
      <c r="BL30" s="36">
        <f>'Výsledky soutěže'!AI30</f>
        <v>0</v>
      </c>
      <c r="BM30" s="36">
        <f>'Výsledky soutěže'!AJ30</f>
        <v>0</v>
      </c>
      <c r="BO30" s="36">
        <f t="shared" si="13"/>
        <v>26</v>
      </c>
      <c r="BP30" s="36">
        <f t="shared" si="14"/>
        <v>2</v>
      </c>
      <c r="BQ30" s="36">
        <f t="shared" si="15"/>
        <v>26</v>
      </c>
      <c r="BR30" s="36">
        <f>BQ42</f>
        <v>38</v>
      </c>
      <c r="BS30" s="36">
        <f t="shared" si="16"/>
        <v>2</v>
      </c>
      <c r="BT30" s="36">
        <f t="shared" si="17"/>
        <v>0</v>
      </c>
      <c r="BU30" s="36">
        <f t="shared" si="18"/>
        <v>9999</v>
      </c>
      <c r="BX30" s="11" t="str">
        <f t="shared" si="65"/>
        <v/>
      </c>
      <c r="BY30" s="11" t="str">
        <f t="shared" si="66"/>
        <v/>
      </c>
      <c r="BZ30" s="36" t="str">
        <f t="shared" si="67"/>
        <v/>
      </c>
      <c r="CA30" s="36" t="str">
        <f t="shared" si="68"/>
        <v/>
      </c>
      <c r="CB30" s="36" t="str">
        <f t="shared" si="69"/>
        <v/>
      </c>
      <c r="CC30" s="36" t="str">
        <f t="shared" si="70"/>
        <v/>
      </c>
      <c r="CD30" s="36" t="str">
        <f t="shared" si="71"/>
        <v/>
      </c>
      <c r="CE30" s="36" t="str">
        <f t="shared" si="72"/>
        <v/>
      </c>
      <c r="CF30" s="36" t="str">
        <f t="shared" si="73"/>
        <v/>
      </c>
      <c r="CG30" s="36" t="str">
        <f t="shared" si="74"/>
        <v/>
      </c>
      <c r="CH30" s="36" t="str">
        <f t="shared" si="75"/>
        <v/>
      </c>
      <c r="CI30" s="36" t="str">
        <f t="shared" si="76"/>
        <v/>
      </c>
      <c r="CJ30" s="36" t="str">
        <f t="shared" si="77"/>
        <v/>
      </c>
      <c r="CK30" s="36" t="str">
        <f t="shared" si="78"/>
        <v/>
      </c>
      <c r="CL30" s="36" t="str">
        <f t="shared" si="79"/>
        <v/>
      </c>
      <c r="CM30" s="36" t="str">
        <f t="shared" si="80"/>
        <v/>
      </c>
      <c r="CN30" s="36" t="str">
        <f t="shared" si="81"/>
        <v/>
      </c>
      <c r="CO30" s="36" t="str">
        <f t="shared" si="82"/>
        <v/>
      </c>
      <c r="CP30" s="36" t="str">
        <f t="shared" si="83"/>
        <v/>
      </c>
      <c r="CQ30" s="36" t="str">
        <f t="shared" si="84"/>
        <v/>
      </c>
      <c r="CR30" s="36" t="str">
        <f t="shared" si="85"/>
        <v/>
      </c>
      <c r="CS30" s="36" t="str">
        <f t="shared" si="86"/>
        <v/>
      </c>
      <c r="CT30" s="36" t="str">
        <f t="shared" si="87"/>
        <v/>
      </c>
      <c r="CU30" s="36" t="str">
        <f t="shared" si="88"/>
        <v/>
      </c>
      <c r="CV30" s="36" t="str">
        <f t="shared" si="64"/>
        <v/>
      </c>
    </row>
    <row r="31" spans="1:100" ht="20.100000000000001" customHeight="1" x14ac:dyDescent="0.2">
      <c r="A31" s="53" t="str">
        <f t="shared" si="89"/>
        <v/>
      </c>
      <c r="B31" s="54" t="str">
        <f t="shared" si="90"/>
        <v/>
      </c>
      <c r="C31" s="58" t="str">
        <f t="shared" si="43"/>
        <v/>
      </c>
      <c r="D31" s="59" t="str">
        <f t="shared" si="44"/>
        <v/>
      </c>
      <c r="E31" s="59" t="str">
        <f t="shared" si="45"/>
        <v/>
      </c>
      <c r="F31" s="59" t="str">
        <f t="shared" si="46"/>
        <v/>
      </c>
      <c r="G31" s="59" t="str">
        <f t="shared" si="47"/>
        <v/>
      </c>
      <c r="H31" s="59" t="str">
        <f t="shared" si="48"/>
        <v/>
      </c>
      <c r="I31" s="59" t="str">
        <f t="shared" si="49"/>
        <v/>
      </c>
      <c r="J31" s="59" t="str">
        <f t="shared" si="50"/>
        <v/>
      </c>
      <c r="K31" s="59" t="str">
        <f t="shared" si="51"/>
        <v/>
      </c>
      <c r="L31" s="59" t="str">
        <f t="shared" si="52"/>
        <v/>
      </c>
      <c r="M31" s="59" t="str">
        <f t="shared" si="53"/>
        <v/>
      </c>
      <c r="N31" s="59" t="str">
        <f t="shared" si="54"/>
        <v/>
      </c>
      <c r="O31" s="59" t="str">
        <f t="shared" si="55"/>
        <v/>
      </c>
      <c r="P31" s="59" t="str">
        <f t="shared" si="56"/>
        <v/>
      </c>
      <c r="Q31" s="59" t="str">
        <f t="shared" si="57"/>
        <v/>
      </c>
      <c r="R31" s="59" t="str">
        <f t="shared" si="58"/>
        <v/>
      </c>
      <c r="S31" s="59" t="str">
        <f t="shared" si="59"/>
        <v/>
      </c>
      <c r="T31" s="59" t="str">
        <f t="shared" si="60"/>
        <v/>
      </c>
      <c r="U31" s="59" t="str">
        <f t="shared" si="61"/>
        <v/>
      </c>
      <c r="V31" s="60" t="str">
        <f t="shared" si="62"/>
        <v/>
      </c>
      <c r="W31" s="23" t="str">
        <f t="shared" si="91"/>
        <v/>
      </c>
      <c r="X31" s="23" t="str">
        <f t="shared" si="92"/>
        <v/>
      </c>
      <c r="Y31" s="45" t="str">
        <f t="shared" si="93"/>
        <v/>
      </c>
      <c r="AC31" s="36">
        <f t="shared" si="63"/>
        <v>27</v>
      </c>
      <c r="AD31" s="11" t="str">
        <f>'Výsledky soutěže'!A31</f>
        <v/>
      </c>
      <c r="AE31" s="11" t="str">
        <f>'Výsledky soutěže'!B31</f>
        <v/>
      </c>
      <c r="AF31" s="36">
        <f>'Výsledky soutěže'!C31</f>
        <v>0</v>
      </c>
      <c r="AG31" s="36">
        <f>'Výsledky soutěže'!D31</f>
        <v>0</v>
      </c>
      <c r="AH31" s="36">
        <f>'Výsledky soutěže'!E31</f>
        <v>0</v>
      </c>
      <c r="AI31" s="36">
        <f>'Výsledky soutěže'!F31</f>
        <v>0</v>
      </c>
      <c r="AJ31" s="36">
        <f>'Výsledky soutěže'!G31</f>
        <v>0</v>
      </c>
      <c r="AK31" s="36">
        <f>'Výsledky soutěže'!H31</f>
        <v>0</v>
      </c>
      <c r="AL31" s="36">
        <f>'Výsledky soutěže'!I31</f>
        <v>0</v>
      </c>
      <c r="AM31" s="36">
        <f>'Výsledky soutěže'!J31</f>
        <v>0</v>
      </c>
      <c r="AN31" s="36">
        <f>'Výsledky soutěže'!K31</f>
        <v>0</v>
      </c>
      <c r="AO31" s="36">
        <f>'Výsledky soutěže'!L31</f>
        <v>0</v>
      </c>
      <c r="AP31" s="36">
        <f>'Výsledky soutěže'!M31</f>
        <v>0</v>
      </c>
      <c r="AQ31" s="36">
        <f>'Výsledky soutěže'!N31</f>
        <v>0</v>
      </c>
      <c r="AR31" s="36">
        <f>'Výsledky soutěže'!O31</f>
        <v>0</v>
      </c>
      <c r="AS31" s="36">
        <f>'Výsledky soutěže'!P31</f>
        <v>0</v>
      </c>
      <c r="AT31" s="36">
        <f>'Výsledky soutěže'!Q31</f>
        <v>0</v>
      </c>
      <c r="AU31" s="36">
        <f>'Výsledky soutěže'!R31</f>
        <v>0</v>
      </c>
      <c r="AV31" s="36">
        <f>'Výsledky soutěže'!S31</f>
        <v>0</v>
      </c>
      <c r="AW31" s="36">
        <f>'Výsledky soutěže'!T31</f>
        <v>0</v>
      </c>
      <c r="AX31" s="36">
        <f>'Výsledky soutěže'!U31</f>
        <v>0</v>
      </c>
      <c r="AY31" s="36">
        <f>'Výsledky soutěže'!V31</f>
        <v>0</v>
      </c>
      <c r="AZ31" s="36">
        <f>'Výsledky soutěže'!W31</f>
        <v>0</v>
      </c>
      <c r="BA31" s="36">
        <f>'Výsledky soutěže'!X31</f>
        <v>0</v>
      </c>
      <c r="BD31" s="36">
        <f>'Výsledky soutěže'!AA31</f>
        <v>0</v>
      </c>
      <c r="BE31" s="36">
        <f>'Výsledky soutěže'!AB31</f>
        <v>0</v>
      </c>
      <c r="BF31" s="36">
        <f>'Výsledky soutěže'!AC31</f>
        <v>0</v>
      </c>
      <c r="BG31" s="36">
        <f>'Výsledky soutěže'!AD31</f>
        <v>0</v>
      </c>
      <c r="BH31" s="36">
        <f>'Výsledky soutěže'!AE31</f>
        <v>0</v>
      </c>
      <c r="BI31" s="36">
        <f>'Výsledky soutěže'!AF31</f>
        <v>0</v>
      </c>
      <c r="BJ31" s="36">
        <f>'Výsledky soutěže'!AG31</f>
        <v>0</v>
      </c>
      <c r="BK31" s="36">
        <f>'Výsledky soutěže'!AH31</f>
        <v>0</v>
      </c>
      <c r="BL31" s="36">
        <f>'Výsledky soutěže'!AI31</f>
        <v>0</v>
      </c>
      <c r="BM31" s="36">
        <f>'Výsledky soutěže'!AJ31</f>
        <v>0</v>
      </c>
      <c r="BO31" s="36">
        <f t="shared" si="13"/>
        <v>27</v>
      </c>
      <c r="BP31" s="36">
        <f t="shared" si="14"/>
        <v>2</v>
      </c>
      <c r="BQ31" s="36">
        <f t="shared" si="15"/>
        <v>27</v>
      </c>
      <c r="BR31" s="36">
        <f>BQ41</f>
        <v>37</v>
      </c>
      <c r="BS31" s="36">
        <f t="shared" si="16"/>
        <v>2</v>
      </c>
      <c r="BT31" s="36">
        <f t="shared" si="17"/>
        <v>0</v>
      </c>
      <c r="BU31" s="36">
        <f t="shared" si="18"/>
        <v>9999</v>
      </c>
      <c r="BX31" s="11" t="str">
        <f t="shared" si="65"/>
        <v/>
      </c>
      <c r="BY31" s="11" t="str">
        <f t="shared" si="66"/>
        <v/>
      </c>
      <c r="BZ31" s="36" t="str">
        <f t="shared" si="67"/>
        <v/>
      </c>
      <c r="CA31" s="36" t="str">
        <f t="shared" si="68"/>
        <v/>
      </c>
      <c r="CB31" s="36" t="str">
        <f t="shared" si="69"/>
        <v/>
      </c>
      <c r="CC31" s="36" t="str">
        <f t="shared" si="70"/>
        <v/>
      </c>
      <c r="CD31" s="36" t="str">
        <f t="shared" si="71"/>
        <v/>
      </c>
      <c r="CE31" s="36" t="str">
        <f t="shared" si="72"/>
        <v/>
      </c>
      <c r="CF31" s="36" t="str">
        <f t="shared" si="73"/>
        <v/>
      </c>
      <c r="CG31" s="36" t="str">
        <f t="shared" si="74"/>
        <v/>
      </c>
      <c r="CH31" s="36" t="str">
        <f t="shared" si="75"/>
        <v/>
      </c>
      <c r="CI31" s="36" t="str">
        <f t="shared" si="76"/>
        <v/>
      </c>
      <c r="CJ31" s="36" t="str">
        <f t="shared" si="77"/>
        <v/>
      </c>
      <c r="CK31" s="36" t="str">
        <f t="shared" si="78"/>
        <v/>
      </c>
      <c r="CL31" s="36" t="str">
        <f t="shared" si="79"/>
        <v/>
      </c>
      <c r="CM31" s="36" t="str">
        <f t="shared" si="80"/>
        <v/>
      </c>
      <c r="CN31" s="36" t="str">
        <f t="shared" si="81"/>
        <v/>
      </c>
      <c r="CO31" s="36" t="str">
        <f t="shared" si="82"/>
        <v/>
      </c>
      <c r="CP31" s="36" t="str">
        <f t="shared" si="83"/>
        <v/>
      </c>
      <c r="CQ31" s="36" t="str">
        <f t="shared" si="84"/>
        <v/>
      </c>
      <c r="CR31" s="36" t="str">
        <f t="shared" si="85"/>
        <v/>
      </c>
      <c r="CS31" s="36" t="str">
        <f t="shared" si="86"/>
        <v/>
      </c>
      <c r="CT31" s="36" t="str">
        <f t="shared" si="87"/>
        <v/>
      </c>
      <c r="CU31" s="36" t="str">
        <f t="shared" si="88"/>
        <v/>
      </c>
      <c r="CV31" s="36" t="str">
        <f t="shared" si="64"/>
        <v/>
      </c>
    </row>
    <row r="32" spans="1:100" ht="20.100000000000001" customHeight="1" x14ac:dyDescent="0.2">
      <c r="A32" s="53" t="str">
        <f t="shared" si="89"/>
        <v/>
      </c>
      <c r="B32" s="54" t="str">
        <f t="shared" si="90"/>
        <v/>
      </c>
      <c r="C32" s="58" t="str">
        <f t="shared" si="43"/>
        <v/>
      </c>
      <c r="D32" s="59" t="str">
        <f t="shared" si="44"/>
        <v/>
      </c>
      <c r="E32" s="59" t="str">
        <f t="shared" si="45"/>
        <v/>
      </c>
      <c r="F32" s="59" t="str">
        <f t="shared" si="46"/>
        <v/>
      </c>
      <c r="G32" s="59" t="str">
        <f t="shared" si="47"/>
        <v/>
      </c>
      <c r="H32" s="59" t="str">
        <f t="shared" si="48"/>
        <v/>
      </c>
      <c r="I32" s="59" t="str">
        <f t="shared" si="49"/>
        <v/>
      </c>
      <c r="J32" s="59" t="str">
        <f t="shared" si="50"/>
        <v/>
      </c>
      <c r="K32" s="59" t="str">
        <f t="shared" si="51"/>
        <v/>
      </c>
      <c r="L32" s="59" t="str">
        <f t="shared" si="52"/>
        <v/>
      </c>
      <c r="M32" s="59" t="str">
        <f t="shared" si="53"/>
        <v/>
      </c>
      <c r="N32" s="59" t="str">
        <f t="shared" si="54"/>
        <v/>
      </c>
      <c r="O32" s="59" t="str">
        <f t="shared" si="55"/>
        <v/>
      </c>
      <c r="P32" s="59" t="str">
        <f t="shared" si="56"/>
        <v/>
      </c>
      <c r="Q32" s="59" t="str">
        <f t="shared" si="57"/>
        <v/>
      </c>
      <c r="R32" s="59" t="str">
        <f t="shared" si="58"/>
        <v/>
      </c>
      <c r="S32" s="59" t="str">
        <f t="shared" si="59"/>
        <v/>
      </c>
      <c r="T32" s="59" t="str">
        <f t="shared" si="60"/>
        <v/>
      </c>
      <c r="U32" s="59" t="str">
        <f t="shared" si="61"/>
        <v/>
      </c>
      <c r="V32" s="60" t="str">
        <f t="shared" si="62"/>
        <v/>
      </c>
      <c r="W32" s="23" t="str">
        <f t="shared" si="91"/>
        <v/>
      </c>
      <c r="X32" s="23" t="str">
        <f t="shared" si="92"/>
        <v/>
      </c>
      <c r="Y32" s="45" t="str">
        <f t="shared" si="93"/>
        <v/>
      </c>
      <c r="AC32" s="36">
        <f t="shared" si="63"/>
        <v>28</v>
      </c>
      <c r="AD32" s="11" t="str">
        <f>'Výsledky soutěže'!A32</f>
        <v/>
      </c>
      <c r="AE32" s="11" t="str">
        <f>'Výsledky soutěže'!B32</f>
        <v/>
      </c>
      <c r="AF32" s="36">
        <f>'Výsledky soutěže'!C32</f>
        <v>0</v>
      </c>
      <c r="AG32" s="36">
        <f>'Výsledky soutěže'!D32</f>
        <v>0</v>
      </c>
      <c r="AH32" s="36">
        <f>'Výsledky soutěže'!E32</f>
        <v>0</v>
      </c>
      <c r="AI32" s="36">
        <f>'Výsledky soutěže'!F32</f>
        <v>0</v>
      </c>
      <c r="AJ32" s="36">
        <f>'Výsledky soutěže'!G32</f>
        <v>0</v>
      </c>
      <c r="AK32" s="36">
        <f>'Výsledky soutěže'!H32</f>
        <v>0</v>
      </c>
      <c r="AL32" s="36">
        <f>'Výsledky soutěže'!I32</f>
        <v>0</v>
      </c>
      <c r="AM32" s="36">
        <f>'Výsledky soutěže'!J32</f>
        <v>0</v>
      </c>
      <c r="AN32" s="36">
        <f>'Výsledky soutěže'!K32</f>
        <v>0</v>
      </c>
      <c r="AO32" s="36">
        <f>'Výsledky soutěže'!L32</f>
        <v>0</v>
      </c>
      <c r="AP32" s="36">
        <f>'Výsledky soutěže'!M32</f>
        <v>0</v>
      </c>
      <c r="AQ32" s="36">
        <f>'Výsledky soutěže'!N32</f>
        <v>0</v>
      </c>
      <c r="AR32" s="36">
        <f>'Výsledky soutěže'!O32</f>
        <v>0</v>
      </c>
      <c r="AS32" s="36">
        <f>'Výsledky soutěže'!P32</f>
        <v>0</v>
      </c>
      <c r="AT32" s="36">
        <f>'Výsledky soutěže'!Q32</f>
        <v>0</v>
      </c>
      <c r="AU32" s="36">
        <f>'Výsledky soutěže'!R32</f>
        <v>0</v>
      </c>
      <c r="AV32" s="36">
        <f>'Výsledky soutěže'!S32</f>
        <v>0</v>
      </c>
      <c r="AW32" s="36">
        <f>'Výsledky soutěže'!T32</f>
        <v>0</v>
      </c>
      <c r="AX32" s="36">
        <f>'Výsledky soutěže'!U32</f>
        <v>0</v>
      </c>
      <c r="AY32" s="36">
        <f>'Výsledky soutěže'!V32</f>
        <v>0</v>
      </c>
      <c r="AZ32" s="36">
        <f>'Výsledky soutěže'!W32</f>
        <v>0</v>
      </c>
      <c r="BA32" s="36">
        <f>'Výsledky soutěže'!X32</f>
        <v>0</v>
      </c>
      <c r="BD32" s="36">
        <f>'Výsledky soutěže'!AA32</f>
        <v>0</v>
      </c>
      <c r="BE32" s="36">
        <f>'Výsledky soutěže'!AB32</f>
        <v>0</v>
      </c>
      <c r="BF32" s="36">
        <f>'Výsledky soutěže'!AC32</f>
        <v>0</v>
      </c>
      <c r="BG32" s="36">
        <f>'Výsledky soutěže'!AD32</f>
        <v>0</v>
      </c>
      <c r="BH32" s="36">
        <f>'Výsledky soutěže'!AE32</f>
        <v>0</v>
      </c>
      <c r="BI32" s="36">
        <f>'Výsledky soutěže'!AF32</f>
        <v>0</v>
      </c>
      <c r="BJ32" s="36">
        <f>'Výsledky soutěže'!AG32</f>
        <v>0</v>
      </c>
      <c r="BK32" s="36">
        <f>'Výsledky soutěže'!AH32</f>
        <v>0</v>
      </c>
      <c r="BL32" s="36">
        <f>'Výsledky soutěže'!AI32</f>
        <v>0</v>
      </c>
      <c r="BM32" s="36">
        <f>'Výsledky soutěže'!AJ32</f>
        <v>0</v>
      </c>
      <c r="BO32" s="36">
        <f t="shared" si="13"/>
        <v>28</v>
      </c>
      <c r="BP32" s="36">
        <f t="shared" si="14"/>
        <v>2</v>
      </c>
      <c r="BQ32" s="36">
        <f t="shared" si="15"/>
        <v>28</v>
      </c>
      <c r="BR32" s="36">
        <f>BQ40</f>
        <v>36</v>
      </c>
      <c r="BS32" s="36">
        <f t="shared" si="16"/>
        <v>2</v>
      </c>
      <c r="BT32" s="36">
        <f t="shared" si="17"/>
        <v>0</v>
      </c>
      <c r="BU32" s="36">
        <f t="shared" si="18"/>
        <v>9999</v>
      </c>
      <c r="BX32" s="11" t="str">
        <f t="shared" si="65"/>
        <v/>
      </c>
      <c r="BY32" s="11" t="str">
        <f t="shared" si="66"/>
        <v/>
      </c>
      <c r="BZ32" s="36" t="str">
        <f t="shared" si="67"/>
        <v/>
      </c>
      <c r="CA32" s="36" t="str">
        <f t="shared" si="68"/>
        <v/>
      </c>
      <c r="CB32" s="36" t="str">
        <f t="shared" si="69"/>
        <v/>
      </c>
      <c r="CC32" s="36" t="str">
        <f t="shared" si="70"/>
        <v/>
      </c>
      <c r="CD32" s="36" t="str">
        <f t="shared" si="71"/>
        <v/>
      </c>
      <c r="CE32" s="36" t="str">
        <f t="shared" si="72"/>
        <v/>
      </c>
      <c r="CF32" s="36" t="str">
        <f t="shared" si="73"/>
        <v/>
      </c>
      <c r="CG32" s="36" t="str">
        <f t="shared" si="74"/>
        <v/>
      </c>
      <c r="CH32" s="36" t="str">
        <f t="shared" si="75"/>
        <v/>
      </c>
      <c r="CI32" s="36" t="str">
        <f t="shared" si="76"/>
        <v/>
      </c>
      <c r="CJ32" s="36" t="str">
        <f t="shared" si="77"/>
        <v/>
      </c>
      <c r="CK32" s="36" t="str">
        <f t="shared" si="78"/>
        <v/>
      </c>
      <c r="CL32" s="36" t="str">
        <f t="shared" si="79"/>
        <v/>
      </c>
      <c r="CM32" s="36" t="str">
        <f t="shared" si="80"/>
        <v/>
      </c>
      <c r="CN32" s="36" t="str">
        <f t="shared" si="81"/>
        <v/>
      </c>
      <c r="CO32" s="36" t="str">
        <f t="shared" si="82"/>
        <v/>
      </c>
      <c r="CP32" s="36" t="str">
        <f t="shared" si="83"/>
        <v/>
      </c>
      <c r="CQ32" s="36" t="str">
        <f t="shared" si="84"/>
        <v/>
      </c>
      <c r="CR32" s="36" t="str">
        <f t="shared" si="85"/>
        <v/>
      </c>
      <c r="CS32" s="36" t="str">
        <f t="shared" si="86"/>
        <v/>
      </c>
      <c r="CT32" s="36" t="str">
        <f t="shared" si="87"/>
        <v/>
      </c>
      <c r="CU32" s="36" t="str">
        <f t="shared" si="88"/>
        <v/>
      </c>
      <c r="CV32" s="36" t="str">
        <f t="shared" si="64"/>
        <v/>
      </c>
    </row>
    <row r="33" spans="1:100" ht="20.100000000000001" customHeight="1" x14ac:dyDescent="0.2">
      <c r="A33" s="53" t="str">
        <f t="shared" si="89"/>
        <v/>
      </c>
      <c r="B33" s="54" t="str">
        <f t="shared" si="90"/>
        <v/>
      </c>
      <c r="C33" s="58" t="str">
        <f t="shared" si="43"/>
        <v/>
      </c>
      <c r="D33" s="59" t="str">
        <f t="shared" si="44"/>
        <v/>
      </c>
      <c r="E33" s="59" t="str">
        <f t="shared" si="45"/>
        <v/>
      </c>
      <c r="F33" s="59" t="str">
        <f t="shared" si="46"/>
        <v/>
      </c>
      <c r="G33" s="59" t="str">
        <f t="shared" si="47"/>
        <v/>
      </c>
      <c r="H33" s="59" t="str">
        <f t="shared" si="48"/>
        <v/>
      </c>
      <c r="I33" s="59" t="str">
        <f t="shared" si="49"/>
        <v/>
      </c>
      <c r="J33" s="59" t="str">
        <f t="shared" si="50"/>
        <v/>
      </c>
      <c r="K33" s="59" t="str">
        <f t="shared" si="51"/>
        <v/>
      </c>
      <c r="L33" s="59" t="str">
        <f t="shared" si="52"/>
        <v/>
      </c>
      <c r="M33" s="59" t="str">
        <f t="shared" si="53"/>
        <v/>
      </c>
      <c r="N33" s="59" t="str">
        <f t="shared" si="54"/>
        <v/>
      </c>
      <c r="O33" s="59" t="str">
        <f t="shared" si="55"/>
        <v/>
      </c>
      <c r="P33" s="59" t="str">
        <f t="shared" si="56"/>
        <v/>
      </c>
      <c r="Q33" s="59" t="str">
        <f t="shared" si="57"/>
        <v/>
      </c>
      <c r="R33" s="59" t="str">
        <f t="shared" si="58"/>
        <v/>
      </c>
      <c r="S33" s="59" t="str">
        <f t="shared" si="59"/>
        <v/>
      </c>
      <c r="T33" s="59" t="str">
        <f t="shared" si="60"/>
        <v/>
      </c>
      <c r="U33" s="59" t="str">
        <f t="shared" si="61"/>
        <v/>
      </c>
      <c r="V33" s="60" t="str">
        <f t="shared" si="62"/>
        <v/>
      </c>
      <c r="W33" s="23" t="str">
        <f t="shared" si="91"/>
        <v/>
      </c>
      <c r="X33" s="23" t="str">
        <f t="shared" si="92"/>
        <v/>
      </c>
      <c r="Y33" s="45" t="str">
        <f t="shared" si="93"/>
        <v/>
      </c>
      <c r="AC33" s="36">
        <f t="shared" si="63"/>
        <v>29</v>
      </c>
      <c r="AD33" s="11" t="str">
        <f>'Výsledky soutěže'!A33</f>
        <v/>
      </c>
      <c r="AE33" s="11" t="str">
        <f>'Výsledky soutěže'!B33</f>
        <v/>
      </c>
      <c r="AF33" s="36">
        <f>'Výsledky soutěže'!C33</f>
        <v>0</v>
      </c>
      <c r="AG33" s="36">
        <f>'Výsledky soutěže'!D33</f>
        <v>0</v>
      </c>
      <c r="AH33" s="36">
        <f>'Výsledky soutěže'!E33</f>
        <v>0</v>
      </c>
      <c r="AI33" s="36">
        <f>'Výsledky soutěže'!F33</f>
        <v>0</v>
      </c>
      <c r="AJ33" s="36">
        <f>'Výsledky soutěže'!G33</f>
        <v>0</v>
      </c>
      <c r="AK33" s="36">
        <f>'Výsledky soutěže'!H33</f>
        <v>0</v>
      </c>
      <c r="AL33" s="36">
        <f>'Výsledky soutěže'!I33</f>
        <v>0</v>
      </c>
      <c r="AM33" s="36">
        <f>'Výsledky soutěže'!J33</f>
        <v>0</v>
      </c>
      <c r="AN33" s="36">
        <f>'Výsledky soutěže'!K33</f>
        <v>0</v>
      </c>
      <c r="AO33" s="36">
        <f>'Výsledky soutěže'!L33</f>
        <v>0</v>
      </c>
      <c r="AP33" s="36">
        <f>'Výsledky soutěže'!M33</f>
        <v>0</v>
      </c>
      <c r="AQ33" s="36">
        <f>'Výsledky soutěže'!N33</f>
        <v>0</v>
      </c>
      <c r="AR33" s="36">
        <f>'Výsledky soutěže'!O33</f>
        <v>0</v>
      </c>
      <c r="AS33" s="36">
        <f>'Výsledky soutěže'!P33</f>
        <v>0</v>
      </c>
      <c r="AT33" s="36">
        <f>'Výsledky soutěže'!Q33</f>
        <v>0</v>
      </c>
      <c r="AU33" s="36">
        <f>'Výsledky soutěže'!R33</f>
        <v>0</v>
      </c>
      <c r="AV33" s="36">
        <f>'Výsledky soutěže'!S33</f>
        <v>0</v>
      </c>
      <c r="AW33" s="36">
        <f>'Výsledky soutěže'!T33</f>
        <v>0</v>
      </c>
      <c r="AX33" s="36">
        <f>'Výsledky soutěže'!U33</f>
        <v>0</v>
      </c>
      <c r="AY33" s="36">
        <f>'Výsledky soutěže'!V33</f>
        <v>0</v>
      </c>
      <c r="AZ33" s="36">
        <f>'Výsledky soutěže'!W33</f>
        <v>0</v>
      </c>
      <c r="BA33" s="36">
        <f>'Výsledky soutěže'!X33</f>
        <v>0</v>
      </c>
      <c r="BD33" s="36">
        <f>'Výsledky soutěže'!AA33</f>
        <v>0</v>
      </c>
      <c r="BE33" s="36">
        <f>'Výsledky soutěže'!AB33</f>
        <v>0</v>
      </c>
      <c r="BF33" s="36">
        <f>'Výsledky soutěže'!AC33</f>
        <v>0</v>
      </c>
      <c r="BG33" s="36">
        <f>'Výsledky soutěže'!AD33</f>
        <v>0</v>
      </c>
      <c r="BH33" s="36">
        <f>'Výsledky soutěže'!AE33</f>
        <v>0</v>
      </c>
      <c r="BI33" s="36">
        <f>'Výsledky soutěže'!AF33</f>
        <v>0</v>
      </c>
      <c r="BJ33" s="36">
        <f>'Výsledky soutěže'!AG33</f>
        <v>0</v>
      </c>
      <c r="BK33" s="36">
        <f>'Výsledky soutěže'!AH33</f>
        <v>0</v>
      </c>
      <c r="BL33" s="36">
        <f>'Výsledky soutěže'!AI33</f>
        <v>0</v>
      </c>
      <c r="BM33" s="36">
        <f>'Výsledky soutěže'!AJ33</f>
        <v>0</v>
      </c>
      <c r="BO33" s="36">
        <f t="shared" si="13"/>
        <v>29</v>
      </c>
      <c r="BP33" s="36">
        <f t="shared" si="14"/>
        <v>2</v>
      </c>
      <c r="BQ33" s="36">
        <f t="shared" si="15"/>
        <v>29</v>
      </c>
      <c r="BR33" s="36">
        <f>BQ39</f>
        <v>35</v>
      </c>
      <c r="BS33" s="36">
        <f t="shared" si="16"/>
        <v>2</v>
      </c>
      <c r="BT33" s="36">
        <f t="shared" si="17"/>
        <v>0</v>
      </c>
      <c r="BU33" s="36">
        <f t="shared" si="18"/>
        <v>9999</v>
      </c>
      <c r="BX33" s="11" t="str">
        <f t="shared" si="65"/>
        <v/>
      </c>
      <c r="BY33" s="11" t="str">
        <f t="shared" si="66"/>
        <v/>
      </c>
      <c r="BZ33" s="36" t="str">
        <f t="shared" si="67"/>
        <v/>
      </c>
      <c r="CA33" s="36" t="str">
        <f t="shared" si="68"/>
        <v/>
      </c>
      <c r="CB33" s="36" t="str">
        <f t="shared" si="69"/>
        <v/>
      </c>
      <c r="CC33" s="36" t="str">
        <f t="shared" si="70"/>
        <v/>
      </c>
      <c r="CD33" s="36" t="str">
        <f t="shared" si="71"/>
        <v/>
      </c>
      <c r="CE33" s="36" t="str">
        <f t="shared" si="72"/>
        <v/>
      </c>
      <c r="CF33" s="36" t="str">
        <f t="shared" si="73"/>
        <v/>
      </c>
      <c r="CG33" s="36" t="str">
        <f t="shared" si="74"/>
        <v/>
      </c>
      <c r="CH33" s="36" t="str">
        <f t="shared" si="75"/>
        <v/>
      </c>
      <c r="CI33" s="36" t="str">
        <f t="shared" si="76"/>
        <v/>
      </c>
      <c r="CJ33" s="36" t="str">
        <f t="shared" si="77"/>
        <v/>
      </c>
      <c r="CK33" s="36" t="str">
        <f t="shared" si="78"/>
        <v/>
      </c>
      <c r="CL33" s="36" t="str">
        <f t="shared" si="79"/>
        <v/>
      </c>
      <c r="CM33" s="36" t="str">
        <f t="shared" si="80"/>
        <v/>
      </c>
      <c r="CN33" s="36" t="str">
        <f t="shared" si="81"/>
        <v/>
      </c>
      <c r="CO33" s="36" t="str">
        <f t="shared" si="82"/>
        <v/>
      </c>
      <c r="CP33" s="36" t="str">
        <f t="shared" si="83"/>
        <v/>
      </c>
      <c r="CQ33" s="36" t="str">
        <f t="shared" si="84"/>
        <v/>
      </c>
      <c r="CR33" s="36" t="str">
        <f t="shared" si="85"/>
        <v/>
      </c>
      <c r="CS33" s="36" t="str">
        <f t="shared" si="86"/>
        <v/>
      </c>
      <c r="CT33" s="36" t="str">
        <f t="shared" si="87"/>
        <v/>
      </c>
      <c r="CU33" s="36" t="str">
        <f t="shared" si="88"/>
        <v/>
      </c>
      <c r="CV33" s="36" t="str">
        <f t="shared" si="64"/>
        <v/>
      </c>
    </row>
    <row r="34" spans="1:100" ht="20.100000000000001" customHeight="1" x14ac:dyDescent="0.2">
      <c r="A34" s="53" t="str">
        <f t="shared" si="89"/>
        <v/>
      </c>
      <c r="B34" s="54" t="str">
        <f t="shared" si="90"/>
        <v/>
      </c>
      <c r="C34" s="58" t="str">
        <f t="shared" si="43"/>
        <v/>
      </c>
      <c r="D34" s="59" t="str">
        <f t="shared" si="44"/>
        <v/>
      </c>
      <c r="E34" s="59" t="str">
        <f t="shared" si="45"/>
        <v/>
      </c>
      <c r="F34" s="59" t="str">
        <f t="shared" si="46"/>
        <v/>
      </c>
      <c r="G34" s="59" t="str">
        <f t="shared" si="47"/>
        <v/>
      </c>
      <c r="H34" s="59" t="str">
        <f t="shared" si="48"/>
        <v/>
      </c>
      <c r="I34" s="59" t="str">
        <f t="shared" si="49"/>
        <v/>
      </c>
      <c r="J34" s="59" t="str">
        <f t="shared" si="50"/>
        <v/>
      </c>
      <c r="K34" s="59" t="str">
        <f t="shared" si="51"/>
        <v/>
      </c>
      <c r="L34" s="59" t="str">
        <f t="shared" si="52"/>
        <v/>
      </c>
      <c r="M34" s="59" t="str">
        <f t="shared" si="53"/>
        <v/>
      </c>
      <c r="N34" s="59" t="str">
        <f t="shared" si="54"/>
        <v/>
      </c>
      <c r="O34" s="59" t="str">
        <f t="shared" si="55"/>
        <v/>
      </c>
      <c r="P34" s="59" t="str">
        <f t="shared" si="56"/>
        <v/>
      </c>
      <c r="Q34" s="59" t="str">
        <f t="shared" si="57"/>
        <v/>
      </c>
      <c r="R34" s="59" t="str">
        <f t="shared" si="58"/>
        <v/>
      </c>
      <c r="S34" s="59" t="str">
        <f t="shared" si="59"/>
        <v/>
      </c>
      <c r="T34" s="59" t="str">
        <f t="shared" si="60"/>
        <v/>
      </c>
      <c r="U34" s="59" t="str">
        <f t="shared" si="61"/>
        <v/>
      </c>
      <c r="V34" s="60" t="str">
        <f t="shared" si="62"/>
        <v/>
      </c>
      <c r="W34" s="23" t="str">
        <f t="shared" si="91"/>
        <v/>
      </c>
      <c r="X34" s="23" t="str">
        <f t="shared" si="92"/>
        <v/>
      </c>
      <c r="Y34" s="45" t="str">
        <f t="shared" si="93"/>
        <v/>
      </c>
      <c r="AC34" s="36">
        <f t="shared" si="63"/>
        <v>30</v>
      </c>
      <c r="AD34" s="11" t="str">
        <f>'Výsledky soutěže'!A34</f>
        <v/>
      </c>
      <c r="AE34" s="11" t="str">
        <f>'Výsledky soutěže'!B34</f>
        <v/>
      </c>
      <c r="AF34" s="36">
        <f>'Výsledky soutěže'!C34</f>
        <v>0</v>
      </c>
      <c r="AG34" s="36">
        <f>'Výsledky soutěže'!D34</f>
        <v>0</v>
      </c>
      <c r="AH34" s="36">
        <f>'Výsledky soutěže'!E34</f>
        <v>0</v>
      </c>
      <c r="AI34" s="36">
        <f>'Výsledky soutěže'!F34</f>
        <v>0</v>
      </c>
      <c r="AJ34" s="36">
        <f>'Výsledky soutěže'!G34</f>
        <v>0</v>
      </c>
      <c r="AK34" s="36">
        <f>'Výsledky soutěže'!H34</f>
        <v>0</v>
      </c>
      <c r="AL34" s="36">
        <f>'Výsledky soutěže'!I34</f>
        <v>0</v>
      </c>
      <c r="AM34" s="36">
        <f>'Výsledky soutěže'!J34</f>
        <v>0</v>
      </c>
      <c r="AN34" s="36">
        <f>'Výsledky soutěže'!K34</f>
        <v>0</v>
      </c>
      <c r="AO34" s="36">
        <f>'Výsledky soutěže'!L34</f>
        <v>0</v>
      </c>
      <c r="AP34" s="36">
        <f>'Výsledky soutěže'!M34</f>
        <v>0</v>
      </c>
      <c r="AQ34" s="36">
        <f>'Výsledky soutěže'!N34</f>
        <v>0</v>
      </c>
      <c r="AR34" s="36">
        <f>'Výsledky soutěže'!O34</f>
        <v>0</v>
      </c>
      <c r="AS34" s="36">
        <f>'Výsledky soutěže'!P34</f>
        <v>0</v>
      </c>
      <c r="AT34" s="36">
        <f>'Výsledky soutěže'!Q34</f>
        <v>0</v>
      </c>
      <c r="AU34" s="36">
        <f>'Výsledky soutěže'!R34</f>
        <v>0</v>
      </c>
      <c r="AV34" s="36">
        <f>'Výsledky soutěže'!S34</f>
        <v>0</v>
      </c>
      <c r="AW34" s="36">
        <f>'Výsledky soutěže'!T34</f>
        <v>0</v>
      </c>
      <c r="AX34" s="36">
        <f>'Výsledky soutěže'!U34</f>
        <v>0</v>
      </c>
      <c r="AY34" s="36">
        <f>'Výsledky soutěže'!V34</f>
        <v>0</v>
      </c>
      <c r="AZ34" s="36">
        <f>'Výsledky soutěže'!W34</f>
        <v>0</v>
      </c>
      <c r="BA34" s="36">
        <f>'Výsledky soutěže'!X34</f>
        <v>0</v>
      </c>
      <c r="BD34" s="36">
        <f>'Výsledky soutěže'!AA34</f>
        <v>0</v>
      </c>
      <c r="BE34" s="36">
        <f>'Výsledky soutěže'!AB34</f>
        <v>0</v>
      </c>
      <c r="BF34" s="36">
        <f>'Výsledky soutěže'!AC34</f>
        <v>0</v>
      </c>
      <c r="BG34" s="36">
        <f>'Výsledky soutěže'!AD34</f>
        <v>0</v>
      </c>
      <c r="BH34" s="36">
        <f>'Výsledky soutěže'!AE34</f>
        <v>0</v>
      </c>
      <c r="BI34" s="36">
        <f>'Výsledky soutěže'!AF34</f>
        <v>0</v>
      </c>
      <c r="BJ34" s="36">
        <f>'Výsledky soutěže'!AG34</f>
        <v>0</v>
      </c>
      <c r="BK34" s="36">
        <f>'Výsledky soutěže'!AH34</f>
        <v>0</v>
      </c>
      <c r="BL34" s="36">
        <f>'Výsledky soutěže'!AI34</f>
        <v>0</v>
      </c>
      <c r="BM34" s="36">
        <f>'Výsledky soutěže'!AJ34</f>
        <v>0</v>
      </c>
      <c r="BO34" s="36">
        <f t="shared" si="13"/>
        <v>30</v>
      </c>
      <c r="BP34" s="36">
        <f t="shared" si="14"/>
        <v>2</v>
      </c>
      <c r="BQ34" s="36">
        <f t="shared" si="15"/>
        <v>30</v>
      </c>
      <c r="BR34" s="36">
        <f>BQ38</f>
        <v>34</v>
      </c>
      <c r="BS34" s="36">
        <f t="shared" si="16"/>
        <v>2</v>
      </c>
      <c r="BT34" s="36">
        <f t="shared" si="17"/>
        <v>0</v>
      </c>
      <c r="BU34" s="36">
        <f t="shared" si="18"/>
        <v>9999</v>
      </c>
      <c r="BX34" s="11" t="str">
        <f t="shared" si="65"/>
        <v/>
      </c>
      <c r="BY34" s="11" t="str">
        <f t="shared" si="66"/>
        <v/>
      </c>
      <c r="BZ34" s="36" t="str">
        <f t="shared" si="67"/>
        <v/>
      </c>
      <c r="CA34" s="36" t="str">
        <f t="shared" si="68"/>
        <v/>
      </c>
      <c r="CB34" s="36" t="str">
        <f t="shared" si="69"/>
        <v/>
      </c>
      <c r="CC34" s="36" t="str">
        <f t="shared" si="70"/>
        <v/>
      </c>
      <c r="CD34" s="36" t="str">
        <f t="shared" si="71"/>
        <v/>
      </c>
      <c r="CE34" s="36" t="str">
        <f t="shared" si="72"/>
        <v/>
      </c>
      <c r="CF34" s="36" t="str">
        <f t="shared" si="73"/>
        <v/>
      </c>
      <c r="CG34" s="36" t="str">
        <f t="shared" si="74"/>
        <v/>
      </c>
      <c r="CH34" s="36" t="str">
        <f t="shared" si="75"/>
        <v/>
      </c>
      <c r="CI34" s="36" t="str">
        <f t="shared" si="76"/>
        <v/>
      </c>
      <c r="CJ34" s="36" t="str">
        <f t="shared" si="77"/>
        <v/>
      </c>
      <c r="CK34" s="36" t="str">
        <f t="shared" si="78"/>
        <v/>
      </c>
      <c r="CL34" s="36" t="str">
        <f t="shared" si="79"/>
        <v/>
      </c>
      <c r="CM34" s="36" t="str">
        <f t="shared" si="80"/>
        <v/>
      </c>
      <c r="CN34" s="36" t="str">
        <f t="shared" si="81"/>
        <v/>
      </c>
      <c r="CO34" s="36" t="str">
        <f t="shared" si="82"/>
        <v/>
      </c>
      <c r="CP34" s="36" t="str">
        <f t="shared" si="83"/>
        <v/>
      </c>
      <c r="CQ34" s="36" t="str">
        <f t="shared" si="84"/>
        <v/>
      </c>
      <c r="CR34" s="36" t="str">
        <f t="shared" si="85"/>
        <v/>
      </c>
      <c r="CS34" s="36" t="str">
        <f t="shared" si="86"/>
        <v/>
      </c>
      <c r="CT34" s="36" t="str">
        <f t="shared" si="87"/>
        <v/>
      </c>
      <c r="CU34" s="36" t="str">
        <f t="shared" si="88"/>
        <v/>
      </c>
      <c r="CV34" s="36" t="str">
        <f t="shared" si="64"/>
        <v/>
      </c>
    </row>
    <row r="35" spans="1:100" ht="20.100000000000001" customHeight="1" x14ac:dyDescent="0.2">
      <c r="A35" s="53" t="str">
        <f t="shared" si="89"/>
        <v/>
      </c>
      <c r="B35" s="54" t="str">
        <f t="shared" si="90"/>
        <v/>
      </c>
      <c r="C35" s="58" t="str">
        <f t="shared" si="43"/>
        <v/>
      </c>
      <c r="D35" s="59" t="str">
        <f t="shared" si="44"/>
        <v/>
      </c>
      <c r="E35" s="59" t="str">
        <f t="shared" si="45"/>
        <v/>
      </c>
      <c r="F35" s="59" t="str">
        <f t="shared" si="46"/>
        <v/>
      </c>
      <c r="G35" s="59" t="str">
        <f t="shared" si="47"/>
        <v/>
      </c>
      <c r="H35" s="59" t="str">
        <f t="shared" si="48"/>
        <v/>
      </c>
      <c r="I35" s="59" t="str">
        <f t="shared" si="49"/>
        <v/>
      </c>
      <c r="J35" s="59" t="str">
        <f t="shared" si="50"/>
        <v/>
      </c>
      <c r="K35" s="59" t="str">
        <f t="shared" si="51"/>
        <v/>
      </c>
      <c r="L35" s="59" t="str">
        <f t="shared" si="52"/>
        <v/>
      </c>
      <c r="M35" s="59" t="str">
        <f t="shared" si="53"/>
        <v/>
      </c>
      <c r="N35" s="59" t="str">
        <f t="shared" si="54"/>
        <v/>
      </c>
      <c r="O35" s="59" t="str">
        <f t="shared" si="55"/>
        <v/>
      </c>
      <c r="P35" s="59" t="str">
        <f t="shared" si="56"/>
        <v/>
      </c>
      <c r="Q35" s="59" t="str">
        <f t="shared" si="57"/>
        <v/>
      </c>
      <c r="R35" s="59" t="str">
        <f t="shared" si="58"/>
        <v/>
      </c>
      <c r="S35" s="59" t="str">
        <f t="shared" si="59"/>
        <v/>
      </c>
      <c r="T35" s="59" t="str">
        <f t="shared" si="60"/>
        <v/>
      </c>
      <c r="U35" s="59" t="str">
        <f t="shared" si="61"/>
        <v/>
      </c>
      <c r="V35" s="60" t="str">
        <f t="shared" si="62"/>
        <v/>
      </c>
      <c r="W35" s="23" t="str">
        <f t="shared" si="91"/>
        <v/>
      </c>
      <c r="X35" s="23" t="str">
        <f t="shared" si="92"/>
        <v/>
      </c>
      <c r="Y35" s="45" t="str">
        <f t="shared" si="93"/>
        <v/>
      </c>
      <c r="AC35" s="36">
        <f t="shared" si="63"/>
        <v>31</v>
      </c>
      <c r="AD35" s="11" t="str">
        <f>'Výsledky soutěže'!A35</f>
        <v/>
      </c>
      <c r="AE35" s="11" t="str">
        <f>'Výsledky soutěže'!B35</f>
        <v/>
      </c>
      <c r="AF35" s="36">
        <f>'Výsledky soutěže'!C35</f>
        <v>0</v>
      </c>
      <c r="AG35" s="36">
        <f>'Výsledky soutěže'!D35</f>
        <v>0</v>
      </c>
      <c r="AH35" s="36">
        <f>'Výsledky soutěže'!E35</f>
        <v>0</v>
      </c>
      <c r="AI35" s="36">
        <f>'Výsledky soutěže'!F35</f>
        <v>0</v>
      </c>
      <c r="AJ35" s="36">
        <f>'Výsledky soutěže'!G35</f>
        <v>0</v>
      </c>
      <c r="AK35" s="36">
        <f>'Výsledky soutěže'!H35</f>
        <v>0</v>
      </c>
      <c r="AL35" s="36">
        <f>'Výsledky soutěže'!I35</f>
        <v>0</v>
      </c>
      <c r="AM35" s="36">
        <f>'Výsledky soutěže'!J35</f>
        <v>0</v>
      </c>
      <c r="AN35" s="36">
        <f>'Výsledky soutěže'!K35</f>
        <v>0</v>
      </c>
      <c r="AO35" s="36">
        <f>'Výsledky soutěže'!L35</f>
        <v>0</v>
      </c>
      <c r="AP35" s="36">
        <f>'Výsledky soutěže'!M35</f>
        <v>0</v>
      </c>
      <c r="AQ35" s="36">
        <f>'Výsledky soutěže'!N35</f>
        <v>0</v>
      </c>
      <c r="AR35" s="36">
        <f>'Výsledky soutěže'!O35</f>
        <v>0</v>
      </c>
      <c r="AS35" s="36">
        <f>'Výsledky soutěže'!P35</f>
        <v>0</v>
      </c>
      <c r="AT35" s="36">
        <f>'Výsledky soutěže'!Q35</f>
        <v>0</v>
      </c>
      <c r="AU35" s="36">
        <f>'Výsledky soutěže'!R35</f>
        <v>0</v>
      </c>
      <c r="AV35" s="36">
        <f>'Výsledky soutěže'!S35</f>
        <v>0</v>
      </c>
      <c r="AW35" s="36">
        <f>'Výsledky soutěže'!T35</f>
        <v>0</v>
      </c>
      <c r="AX35" s="36">
        <f>'Výsledky soutěže'!U35</f>
        <v>0</v>
      </c>
      <c r="AY35" s="36">
        <f>'Výsledky soutěže'!V35</f>
        <v>0</v>
      </c>
      <c r="AZ35" s="36">
        <f>'Výsledky soutěže'!W35</f>
        <v>0</v>
      </c>
      <c r="BA35" s="36">
        <f>'Výsledky soutěže'!X35</f>
        <v>0</v>
      </c>
      <c r="BD35" s="36">
        <f>'Výsledky soutěže'!AA35</f>
        <v>0</v>
      </c>
      <c r="BE35" s="36">
        <f>'Výsledky soutěže'!AB35</f>
        <v>0</v>
      </c>
      <c r="BF35" s="36">
        <f>'Výsledky soutěže'!AC35</f>
        <v>0</v>
      </c>
      <c r="BG35" s="36">
        <f>'Výsledky soutěže'!AD35</f>
        <v>0</v>
      </c>
      <c r="BH35" s="36">
        <f>'Výsledky soutěže'!AE35</f>
        <v>0</v>
      </c>
      <c r="BI35" s="36">
        <f>'Výsledky soutěže'!AF35</f>
        <v>0</v>
      </c>
      <c r="BJ35" s="36">
        <f>'Výsledky soutěže'!AG35</f>
        <v>0</v>
      </c>
      <c r="BK35" s="36">
        <f>'Výsledky soutěže'!AH35</f>
        <v>0</v>
      </c>
      <c r="BL35" s="36">
        <f>'Výsledky soutěže'!AI35</f>
        <v>0</v>
      </c>
      <c r="BM35" s="36">
        <f>'Výsledky soutěže'!AJ35</f>
        <v>0</v>
      </c>
      <c r="BO35" s="36">
        <f t="shared" si="13"/>
        <v>31</v>
      </c>
      <c r="BP35" s="36">
        <f t="shared" si="14"/>
        <v>2</v>
      </c>
      <c r="BQ35" s="36">
        <f t="shared" si="15"/>
        <v>31</v>
      </c>
      <c r="BR35" s="36">
        <f>BQ37</f>
        <v>33</v>
      </c>
      <c r="BS35" s="36">
        <f t="shared" si="16"/>
        <v>2</v>
      </c>
      <c r="BT35" s="36">
        <f t="shared" si="17"/>
        <v>0</v>
      </c>
      <c r="BU35" s="36">
        <f t="shared" si="18"/>
        <v>9999</v>
      </c>
      <c r="BX35" s="11" t="str">
        <f t="shared" si="65"/>
        <v/>
      </c>
      <c r="BY35" s="11" t="str">
        <f t="shared" si="66"/>
        <v/>
      </c>
      <c r="BZ35" s="36" t="str">
        <f t="shared" si="67"/>
        <v/>
      </c>
      <c r="CA35" s="36" t="str">
        <f t="shared" si="68"/>
        <v/>
      </c>
      <c r="CB35" s="36" t="str">
        <f t="shared" si="69"/>
        <v/>
      </c>
      <c r="CC35" s="36" t="str">
        <f t="shared" si="70"/>
        <v/>
      </c>
      <c r="CD35" s="36" t="str">
        <f t="shared" si="71"/>
        <v/>
      </c>
      <c r="CE35" s="36" t="str">
        <f t="shared" si="72"/>
        <v/>
      </c>
      <c r="CF35" s="36" t="str">
        <f t="shared" si="73"/>
        <v/>
      </c>
      <c r="CG35" s="36" t="str">
        <f t="shared" si="74"/>
        <v/>
      </c>
      <c r="CH35" s="36" t="str">
        <f t="shared" si="75"/>
        <v/>
      </c>
      <c r="CI35" s="36" t="str">
        <f t="shared" si="76"/>
        <v/>
      </c>
      <c r="CJ35" s="36" t="str">
        <f t="shared" si="77"/>
        <v/>
      </c>
      <c r="CK35" s="36" t="str">
        <f t="shared" si="78"/>
        <v/>
      </c>
      <c r="CL35" s="36" t="str">
        <f t="shared" si="79"/>
        <v/>
      </c>
      <c r="CM35" s="36" t="str">
        <f t="shared" si="80"/>
        <v/>
      </c>
      <c r="CN35" s="36" t="str">
        <f t="shared" si="81"/>
        <v/>
      </c>
      <c r="CO35" s="36" t="str">
        <f t="shared" si="82"/>
        <v/>
      </c>
      <c r="CP35" s="36" t="str">
        <f t="shared" si="83"/>
        <v/>
      </c>
      <c r="CQ35" s="36" t="str">
        <f t="shared" si="84"/>
        <v/>
      </c>
      <c r="CR35" s="36" t="str">
        <f t="shared" si="85"/>
        <v/>
      </c>
      <c r="CS35" s="36" t="str">
        <f t="shared" si="86"/>
        <v/>
      </c>
      <c r="CT35" s="36" t="str">
        <f t="shared" si="87"/>
        <v/>
      </c>
      <c r="CU35" s="36" t="str">
        <f t="shared" si="88"/>
        <v/>
      </c>
      <c r="CV35" s="36" t="str">
        <f t="shared" si="64"/>
        <v/>
      </c>
    </row>
    <row r="36" spans="1:100" ht="20.100000000000001" customHeight="1" x14ac:dyDescent="0.2">
      <c r="A36" s="53" t="str">
        <f t="shared" si="89"/>
        <v/>
      </c>
      <c r="B36" s="54" t="str">
        <f t="shared" si="90"/>
        <v/>
      </c>
      <c r="C36" s="58" t="str">
        <f t="shared" si="43"/>
        <v/>
      </c>
      <c r="D36" s="59" t="str">
        <f t="shared" si="44"/>
        <v/>
      </c>
      <c r="E36" s="59" t="str">
        <f t="shared" si="45"/>
        <v/>
      </c>
      <c r="F36" s="59" t="str">
        <f t="shared" si="46"/>
        <v/>
      </c>
      <c r="G36" s="59" t="str">
        <f t="shared" si="47"/>
        <v/>
      </c>
      <c r="H36" s="59" t="str">
        <f t="shared" si="48"/>
        <v/>
      </c>
      <c r="I36" s="59" t="str">
        <f t="shared" si="49"/>
        <v/>
      </c>
      <c r="J36" s="59" t="str">
        <f t="shared" si="50"/>
        <v/>
      </c>
      <c r="K36" s="59" t="str">
        <f t="shared" si="51"/>
        <v/>
      </c>
      <c r="L36" s="59" t="str">
        <f t="shared" si="52"/>
        <v/>
      </c>
      <c r="M36" s="59" t="str">
        <f t="shared" si="53"/>
        <v/>
      </c>
      <c r="N36" s="59" t="str">
        <f t="shared" si="54"/>
        <v/>
      </c>
      <c r="O36" s="59" t="str">
        <f t="shared" si="55"/>
        <v/>
      </c>
      <c r="P36" s="59" t="str">
        <f t="shared" si="56"/>
        <v/>
      </c>
      <c r="Q36" s="59" t="str">
        <f t="shared" si="57"/>
        <v/>
      </c>
      <c r="R36" s="59" t="str">
        <f t="shared" si="58"/>
        <v/>
      </c>
      <c r="S36" s="59" t="str">
        <f t="shared" si="59"/>
        <v/>
      </c>
      <c r="T36" s="59" t="str">
        <f t="shared" si="60"/>
        <v/>
      </c>
      <c r="U36" s="59" t="str">
        <f t="shared" si="61"/>
        <v/>
      </c>
      <c r="V36" s="60" t="str">
        <f t="shared" si="62"/>
        <v/>
      </c>
      <c r="W36" s="23" t="str">
        <f t="shared" si="91"/>
        <v/>
      </c>
      <c r="X36" s="23" t="str">
        <f t="shared" si="92"/>
        <v/>
      </c>
      <c r="Y36" s="45" t="str">
        <f t="shared" si="93"/>
        <v/>
      </c>
      <c r="AC36" s="36">
        <f t="shared" si="63"/>
        <v>32</v>
      </c>
      <c r="AD36" s="11" t="str">
        <f>'Výsledky soutěže'!A36</f>
        <v/>
      </c>
      <c r="AE36" s="11" t="str">
        <f>'Výsledky soutěže'!B36</f>
        <v/>
      </c>
      <c r="AF36" s="36">
        <f>'Výsledky soutěže'!C36</f>
        <v>0</v>
      </c>
      <c r="AG36" s="36">
        <f>'Výsledky soutěže'!D36</f>
        <v>0</v>
      </c>
      <c r="AH36" s="36">
        <f>'Výsledky soutěže'!E36</f>
        <v>0</v>
      </c>
      <c r="AI36" s="36">
        <f>'Výsledky soutěže'!F36</f>
        <v>0</v>
      </c>
      <c r="AJ36" s="36">
        <f>'Výsledky soutěže'!G36</f>
        <v>0</v>
      </c>
      <c r="AK36" s="36">
        <f>'Výsledky soutěže'!H36</f>
        <v>0</v>
      </c>
      <c r="AL36" s="36">
        <f>'Výsledky soutěže'!I36</f>
        <v>0</v>
      </c>
      <c r="AM36" s="36">
        <f>'Výsledky soutěže'!J36</f>
        <v>0</v>
      </c>
      <c r="AN36" s="36">
        <f>'Výsledky soutěže'!K36</f>
        <v>0</v>
      </c>
      <c r="AO36" s="36">
        <f>'Výsledky soutěže'!L36</f>
        <v>0</v>
      </c>
      <c r="AP36" s="36">
        <f>'Výsledky soutěže'!M36</f>
        <v>0</v>
      </c>
      <c r="AQ36" s="36">
        <f>'Výsledky soutěže'!N36</f>
        <v>0</v>
      </c>
      <c r="AR36" s="36">
        <f>'Výsledky soutěže'!O36</f>
        <v>0</v>
      </c>
      <c r="AS36" s="36">
        <f>'Výsledky soutěže'!P36</f>
        <v>0</v>
      </c>
      <c r="AT36" s="36">
        <f>'Výsledky soutěže'!Q36</f>
        <v>0</v>
      </c>
      <c r="AU36" s="36">
        <f>'Výsledky soutěže'!R36</f>
        <v>0</v>
      </c>
      <c r="AV36" s="36">
        <f>'Výsledky soutěže'!S36</f>
        <v>0</v>
      </c>
      <c r="AW36" s="36">
        <f>'Výsledky soutěže'!T36</f>
        <v>0</v>
      </c>
      <c r="AX36" s="36">
        <f>'Výsledky soutěže'!U36</f>
        <v>0</v>
      </c>
      <c r="AY36" s="36">
        <f>'Výsledky soutěže'!V36</f>
        <v>0</v>
      </c>
      <c r="AZ36" s="36">
        <f>'Výsledky soutěže'!W36</f>
        <v>0</v>
      </c>
      <c r="BA36" s="36">
        <f>'Výsledky soutěže'!X36</f>
        <v>0</v>
      </c>
      <c r="BD36" s="36">
        <f>'Výsledky soutěže'!AA36</f>
        <v>0</v>
      </c>
      <c r="BE36" s="36">
        <f>'Výsledky soutěže'!AB36</f>
        <v>0</v>
      </c>
      <c r="BF36" s="36">
        <f>'Výsledky soutěže'!AC36</f>
        <v>0</v>
      </c>
      <c r="BG36" s="36">
        <f>'Výsledky soutěže'!AD36</f>
        <v>0</v>
      </c>
      <c r="BH36" s="36">
        <f>'Výsledky soutěže'!AE36</f>
        <v>0</v>
      </c>
      <c r="BI36" s="36">
        <f>'Výsledky soutěže'!AF36</f>
        <v>0</v>
      </c>
      <c r="BJ36" s="36">
        <f>'Výsledky soutěže'!AG36</f>
        <v>0</v>
      </c>
      <c r="BK36" s="36">
        <f>'Výsledky soutěže'!AH36</f>
        <v>0</v>
      </c>
      <c r="BL36" s="36">
        <f>'Výsledky soutěže'!AI36</f>
        <v>0</v>
      </c>
      <c r="BM36" s="36">
        <f>'Výsledky soutěže'!AJ36</f>
        <v>0</v>
      </c>
      <c r="BO36" s="36">
        <f t="shared" si="13"/>
        <v>32</v>
      </c>
      <c r="BP36" s="36">
        <f t="shared" si="14"/>
        <v>2</v>
      </c>
      <c r="BQ36" s="36">
        <f t="shared" si="15"/>
        <v>32</v>
      </c>
      <c r="BR36" s="36">
        <f>BQ36</f>
        <v>32</v>
      </c>
      <c r="BS36" s="36">
        <f t="shared" si="16"/>
        <v>2</v>
      </c>
      <c r="BT36" s="36">
        <f t="shared" si="17"/>
        <v>0</v>
      </c>
      <c r="BU36" s="36">
        <f t="shared" si="18"/>
        <v>9999</v>
      </c>
      <c r="BX36" s="11" t="str">
        <f t="shared" si="65"/>
        <v/>
      </c>
      <c r="BY36" s="11" t="str">
        <f t="shared" si="66"/>
        <v/>
      </c>
      <c r="BZ36" s="36" t="str">
        <f t="shared" si="67"/>
        <v/>
      </c>
      <c r="CA36" s="36" t="str">
        <f t="shared" si="68"/>
        <v/>
      </c>
      <c r="CB36" s="36" t="str">
        <f t="shared" si="69"/>
        <v/>
      </c>
      <c r="CC36" s="36" t="str">
        <f t="shared" si="70"/>
        <v/>
      </c>
      <c r="CD36" s="36" t="str">
        <f t="shared" si="71"/>
        <v/>
      </c>
      <c r="CE36" s="36" t="str">
        <f t="shared" si="72"/>
        <v/>
      </c>
      <c r="CF36" s="36" t="str">
        <f t="shared" si="73"/>
        <v/>
      </c>
      <c r="CG36" s="36" t="str">
        <f t="shared" si="74"/>
        <v/>
      </c>
      <c r="CH36" s="36" t="str">
        <f t="shared" si="75"/>
        <v/>
      </c>
      <c r="CI36" s="36" t="str">
        <f t="shared" si="76"/>
        <v/>
      </c>
      <c r="CJ36" s="36" t="str">
        <f t="shared" si="77"/>
        <v/>
      </c>
      <c r="CK36" s="36" t="str">
        <f t="shared" si="78"/>
        <v/>
      </c>
      <c r="CL36" s="36" t="str">
        <f t="shared" si="79"/>
        <v/>
      </c>
      <c r="CM36" s="36" t="str">
        <f t="shared" si="80"/>
        <v/>
      </c>
      <c r="CN36" s="36" t="str">
        <f t="shared" si="81"/>
        <v/>
      </c>
      <c r="CO36" s="36" t="str">
        <f t="shared" si="82"/>
        <v/>
      </c>
      <c r="CP36" s="36" t="str">
        <f t="shared" si="83"/>
        <v/>
      </c>
      <c r="CQ36" s="36" t="str">
        <f t="shared" si="84"/>
        <v/>
      </c>
      <c r="CR36" s="36" t="str">
        <f t="shared" si="85"/>
        <v/>
      </c>
      <c r="CS36" s="36" t="str">
        <f t="shared" si="86"/>
        <v/>
      </c>
      <c r="CT36" s="36" t="str">
        <f t="shared" si="87"/>
        <v/>
      </c>
      <c r="CU36" s="36" t="str">
        <f t="shared" si="88"/>
        <v/>
      </c>
      <c r="CV36" s="36" t="str">
        <f t="shared" si="64"/>
        <v/>
      </c>
    </row>
    <row r="37" spans="1:100" ht="20.100000000000001" customHeight="1" x14ac:dyDescent="0.2">
      <c r="A37" s="53" t="str">
        <f t="shared" si="89"/>
        <v/>
      </c>
      <c r="B37" s="54" t="str">
        <f t="shared" si="90"/>
        <v/>
      </c>
      <c r="C37" s="58" t="str">
        <f t="shared" si="43"/>
        <v/>
      </c>
      <c r="D37" s="59" t="str">
        <f t="shared" si="44"/>
        <v/>
      </c>
      <c r="E37" s="59" t="str">
        <f t="shared" si="45"/>
        <v/>
      </c>
      <c r="F37" s="59" t="str">
        <f t="shared" si="46"/>
        <v/>
      </c>
      <c r="G37" s="59" t="str">
        <f t="shared" si="47"/>
        <v/>
      </c>
      <c r="H37" s="59" t="str">
        <f t="shared" si="48"/>
        <v/>
      </c>
      <c r="I37" s="59" t="str">
        <f t="shared" si="49"/>
        <v/>
      </c>
      <c r="J37" s="59" t="str">
        <f t="shared" si="50"/>
        <v/>
      </c>
      <c r="K37" s="59" t="str">
        <f t="shared" si="51"/>
        <v/>
      </c>
      <c r="L37" s="59" t="str">
        <f t="shared" si="52"/>
        <v/>
      </c>
      <c r="M37" s="59" t="str">
        <f t="shared" si="53"/>
        <v/>
      </c>
      <c r="N37" s="59" t="str">
        <f t="shared" si="54"/>
        <v/>
      </c>
      <c r="O37" s="59" t="str">
        <f t="shared" si="55"/>
        <v/>
      </c>
      <c r="P37" s="59" t="str">
        <f t="shared" si="56"/>
        <v/>
      </c>
      <c r="Q37" s="59" t="str">
        <f t="shared" si="57"/>
        <v/>
      </c>
      <c r="R37" s="59" t="str">
        <f t="shared" si="58"/>
        <v/>
      </c>
      <c r="S37" s="59" t="str">
        <f t="shared" si="59"/>
        <v/>
      </c>
      <c r="T37" s="59" t="str">
        <f t="shared" si="60"/>
        <v/>
      </c>
      <c r="U37" s="59" t="str">
        <f t="shared" si="61"/>
        <v/>
      </c>
      <c r="V37" s="60" t="str">
        <f t="shared" si="62"/>
        <v/>
      </c>
      <c r="W37" s="23" t="str">
        <f t="shared" si="91"/>
        <v/>
      </c>
      <c r="X37" s="23" t="str">
        <f t="shared" si="92"/>
        <v/>
      </c>
      <c r="Y37" s="45" t="str">
        <f t="shared" si="93"/>
        <v/>
      </c>
      <c r="AC37" s="36">
        <f t="shared" si="63"/>
        <v>33</v>
      </c>
      <c r="AD37" s="11" t="str">
        <f>'Výsledky soutěže'!A37</f>
        <v/>
      </c>
      <c r="AE37" s="11" t="str">
        <f>'Výsledky soutěže'!B37</f>
        <v/>
      </c>
      <c r="AF37" s="36">
        <f>'Výsledky soutěže'!C37</f>
        <v>0</v>
      </c>
      <c r="AG37" s="36">
        <f>'Výsledky soutěže'!D37</f>
        <v>0</v>
      </c>
      <c r="AH37" s="36">
        <f>'Výsledky soutěže'!E37</f>
        <v>0</v>
      </c>
      <c r="AI37" s="36">
        <f>'Výsledky soutěže'!F37</f>
        <v>0</v>
      </c>
      <c r="AJ37" s="36">
        <f>'Výsledky soutěže'!G37</f>
        <v>0</v>
      </c>
      <c r="AK37" s="36">
        <f>'Výsledky soutěže'!H37</f>
        <v>0</v>
      </c>
      <c r="AL37" s="36">
        <f>'Výsledky soutěže'!I37</f>
        <v>0</v>
      </c>
      <c r="AM37" s="36">
        <f>'Výsledky soutěže'!J37</f>
        <v>0</v>
      </c>
      <c r="AN37" s="36">
        <f>'Výsledky soutěže'!K37</f>
        <v>0</v>
      </c>
      <c r="AO37" s="36">
        <f>'Výsledky soutěže'!L37</f>
        <v>0</v>
      </c>
      <c r="AP37" s="36">
        <f>'Výsledky soutěže'!M37</f>
        <v>0</v>
      </c>
      <c r="AQ37" s="36">
        <f>'Výsledky soutěže'!N37</f>
        <v>0</v>
      </c>
      <c r="AR37" s="36">
        <f>'Výsledky soutěže'!O37</f>
        <v>0</v>
      </c>
      <c r="AS37" s="36">
        <f>'Výsledky soutěže'!P37</f>
        <v>0</v>
      </c>
      <c r="AT37" s="36">
        <f>'Výsledky soutěže'!Q37</f>
        <v>0</v>
      </c>
      <c r="AU37" s="36">
        <f>'Výsledky soutěže'!R37</f>
        <v>0</v>
      </c>
      <c r="AV37" s="36">
        <f>'Výsledky soutěže'!S37</f>
        <v>0</v>
      </c>
      <c r="AW37" s="36">
        <f>'Výsledky soutěže'!T37</f>
        <v>0</v>
      </c>
      <c r="AX37" s="36">
        <f>'Výsledky soutěže'!U37</f>
        <v>0</v>
      </c>
      <c r="AY37" s="36">
        <f>'Výsledky soutěže'!V37</f>
        <v>0</v>
      </c>
      <c r="AZ37" s="36">
        <f>'Výsledky soutěže'!W37</f>
        <v>0</v>
      </c>
      <c r="BA37" s="36">
        <f>'Výsledky soutěže'!X37</f>
        <v>0</v>
      </c>
      <c r="BD37" s="36">
        <f>'Výsledky soutěže'!AA37</f>
        <v>0</v>
      </c>
      <c r="BE37" s="36">
        <f>'Výsledky soutěže'!AB37</f>
        <v>0</v>
      </c>
      <c r="BF37" s="36">
        <f>'Výsledky soutěže'!AC37</f>
        <v>0</v>
      </c>
      <c r="BG37" s="36">
        <f>'Výsledky soutěže'!AD37</f>
        <v>0</v>
      </c>
      <c r="BH37" s="36">
        <f>'Výsledky soutěže'!AE37</f>
        <v>0</v>
      </c>
      <c r="BI37" s="36">
        <f>'Výsledky soutěže'!AF37</f>
        <v>0</v>
      </c>
      <c r="BJ37" s="36">
        <f>'Výsledky soutěže'!AG37</f>
        <v>0</v>
      </c>
      <c r="BK37" s="36">
        <f>'Výsledky soutěže'!AH37</f>
        <v>0</v>
      </c>
      <c r="BL37" s="36">
        <f>'Výsledky soutěže'!AI37</f>
        <v>0</v>
      </c>
      <c r="BM37" s="36">
        <f>'Výsledky soutěže'!AJ37</f>
        <v>0</v>
      </c>
      <c r="BO37" s="36">
        <f t="shared" si="13"/>
        <v>33</v>
      </c>
      <c r="BP37" s="36">
        <f t="shared" si="14"/>
        <v>2</v>
      </c>
      <c r="BQ37" s="36">
        <f t="shared" si="15"/>
        <v>33</v>
      </c>
      <c r="BR37" s="36">
        <f>BQ35</f>
        <v>31</v>
      </c>
      <c r="BS37" s="36">
        <f t="shared" si="16"/>
        <v>2</v>
      </c>
      <c r="BT37" s="36">
        <f t="shared" si="17"/>
        <v>0</v>
      </c>
      <c r="BU37" s="36">
        <f t="shared" si="18"/>
        <v>9999</v>
      </c>
      <c r="BX37" s="11" t="str">
        <f t="shared" si="65"/>
        <v/>
      </c>
      <c r="BY37" s="11" t="str">
        <f t="shared" si="66"/>
        <v/>
      </c>
      <c r="BZ37" s="36" t="str">
        <f t="shared" si="67"/>
        <v/>
      </c>
      <c r="CA37" s="36" t="str">
        <f t="shared" si="68"/>
        <v/>
      </c>
      <c r="CB37" s="36" t="str">
        <f t="shared" si="69"/>
        <v/>
      </c>
      <c r="CC37" s="36" t="str">
        <f t="shared" si="70"/>
        <v/>
      </c>
      <c r="CD37" s="36" t="str">
        <f t="shared" si="71"/>
        <v/>
      </c>
      <c r="CE37" s="36" t="str">
        <f t="shared" si="72"/>
        <v/>
      </c>
      <c r="CF37" s="36" t="str">
        <f t="shared" si="73"/>
        <v/>
      </c>
      <c r="CG37" s="36" t="str">
        <f t="shared" si="74"/>
        <v/>
      </c>
      <c r="CH37" s="36" t="str">
        <f t="shared" si="75"/>
        <v/>
      </c>
      <c r="CI37" s="36" t="str">
        <f t="shared" si="76"/>
        <v/>
      </c>
      <c r="CJ37" s="36" t="str">
        <f t="shared" si="77"/>
        <v/>
      </c>
      <c r="CK37" s="36" t="str">
        <f t="shared" si="78"/>
        <v/>
      </c>
      <c r="CL37" s="36" t="str">
        <f t="shared" si="79"/>
        <v/>
      </c>
      <c r="CM37" s="36" t="str">
        <f t="shared" si="80"/>
        <v/>
      </c>
      <c r="CN37" s="36" t="str">
        <f t="shared" si="81"/>
        <v/>
      </c>
      <c r="CO37" s="36" t="str">
        <f t="shared" si="82"/>
        <v/>
      </c>
      <c r="CP37" s="36" t="str">
        <f t="shared" si="83"/>
        <v/>
      </c>
      <c r="CQ37" s="36" t="str">
        <f t="shared" si="84"/>
        <v/>
      </c>
      <c r="CR37" s="36" t="str">
        <f t="shared" si="85"/>
        <v/>
      </c>
      <c r="CS37" s="36" t="str">
        <f t="shared" si="86"/>
        <v/>
      </c>
      <c r="CT37" s="36" t="str">
        <f t="shared" si="87"/>
        <v/>
      </c>
      <c r="CU37" s="36" t="str">
        <f t="shared" si="88"/>
        <v/>
      </c>
      <c r="CV37" s="36" t="str">
        <f t="shared" si="64"/>
        <v/>
      </c>
    </row>
    <row r="38" spans="1:100" ht="20.100000000000001" customHeight="1" x14ac:dyDescent="0.2">
      <c r="A38" s="53" t="str">
        <f t="shared" si="89"/>
        <v/>
      </c>
      <c r="B38" s="54" t="str">
        <f t="shared" si="90"/>
        <v/>
      </c>
      <c r="C38" s="58" t="str">
        <f t="shared" si="43"/>
        <v/>
      </c>
      <c r="D38" s="59" t="str">
        <f t="shared" si="44"/>
        <v/>
      </c>
      <c r="E38" s="59" t="str">
        <f t="shared" si="45"/>
        <v/>
      </c>
      <c r="F38" s="59" t="str">
        <f t="shared" si="46"/>
        <v/>
      </c>
      <c r="G38" s="59" t="str">
        <f t="shared" si="47"/>
        <v/>
      </c>
      <c r="H38" s="59" t="str">
        <f t="shared" si="48"/>
        <v/>
      </c>
      <c r="I38" s="59" t="str">
        <f t="shared" si="49"/>
        <v/>
      </c>
      <c r="J38" s="59" t="str">
        <f t="shared" si="50"/>
        <v/>
      </c>
      <c r="K38" s="59" t="str">
        <f t="shared" si="51"/>
        <v/>
      </c>
      <c r="L38" s="59" t="str">
        <f t="shared" si="52"/>
        <v/>
      </c>
      <c r="M38" s="59" t="str">
        <f t="shared" si="53"/>
        <v/>
      </c>
      <c r="N38" s="59" t="str">
        <f t="shared" si="54"/>
        <v/>
      </c>
      <c r="O38" s="59" t="str">
        <f t="shared" si="55"/>
        <v/>
      </c>
      <c r="P38" s="59" t="str">
        <f t="shared" si="56"/>
        <v/>
      </c>
      <c r="Q38" s="59" t="str">
        <f t="shared" si="57"/>
        <v/>
      </c>
      <c r="R38" s="59" t="str">
        <f t="shared" si="58"/>
        <v/>
      </c>
      <c r="S38" s="59" t="str">
        <f t="shared" si="59"/>
        <v/>
      </c>
      <c r="T38" s="59" t="str">
        <f t="shared" si="60"/>
        <v/>
      </c>
      <c r="U38" s="59" t="str">
        <f t="shared" si="61"/>
        <v/>
      </c>
      <c r="V38" s="60" t="str">
        <f t="shared" si="62"/>
        <v/>
      </c>
      <c r="W38" s="23" t="str">
        <f t="shared" si="91"/>
        <v/>
      </c>
      <c r="X38" s="23" t="str">
        <f t="shared" si="92"/>
        <v/>
      </c>
      <c r="Y38" s="45" t="str">
        <f t="shared" si="93"/>
        <v/>
      </c>
      <c r="AC38" s="36">
        <f t="shared" si="63"/>
        <v>34</v>
      </c>
      <c r="AD38" s="11" t="str">
        <f>'Výsledky soutěže'!A38</f>
        <v/>
      </c>
      <c r="AE38" s="11" t="str">
        <f>'Výsledky soutěže'!B38</f>
        <v/>
      </c>
      <c r="AF38" s="36">
        <f>'Výsledky soutěže'!C38</f>
        <v>0</v>
      </c>
      <c r="AG38" s="36">
        <f>'Výsledky soutěže'!D38</f>
        <v>0</v>
      </c>
      <c r="AH38" s="36">
        <f>'Výsledky soutěže'!E38</f>
        <v>0</v>
      </c>
      <c r="AI38" s="36">
        <f>'Výsledky soutěže'!F38</f>
        <v>0</v>
      </c>
      <c r="AJ38" s="36">
        <f>'Výsledky soutěže'!G38</f>
        <v>0</v>
      </c>
      <c r="AK38" s="36">
        <f>'Výsledky soutěže'!H38</f>
        <v>0</v>
      </c>
      <c r="AL38" s="36">
        <f>'Výsledky soutěže'!I38</f>
        <v>0</v>
      </c>
      <c r="AM38" s="36">
        <f>'Výsledky soutěže'!J38</f>
        <v>0</v>
      </c>
      <c r="AN38" s="36">
        <f>'Výsledky soutěže'!K38</f>
        <v>0</v>
      </c>
      <c r="AO38" s="36">
        <f>'Výsledky soutěže'!L38</f>
        <v>0</v>
      </c>
      <c r="AP38" s="36">
        <f>'Výsledky soutěže'!M38</f>
        <v>0</v>
      </c>
      <c r="AQ38" s="36">
        <f>'Výsledky soutěže'!N38</f>
        <v>0</v>
      </c>
      <c r="AR38" s="36">
        <f>'Výsledky soutěže'!O38</f>
        <v>0</v>
      </c>
      <c r="AS38" s="36">
        <f>'Výsledky soutěže'!P38</f>
        <v>0</v>
      </c>
      <c r="AT38" s="36">
        <f>'Výsledky soutěže'!Q38</f>
        <v>0</v>
      </c>
      <c r="AU38" s="36">
        <f>'Výsledky soutěže'!R38</f>
        <v>0</v>
      </c>
      <c r="AV38" s="36">
        <f>'Výsledky soutěže'!S38</f>
        <v>0</v>
      </c>
      <c r="AW38" s="36">
        <f>'Výsledky soutěže'!T38</f>
        <v>0</v>
      </c>
      <c r="AX38" s="36">
        <f>'Výsledky soutěže'!U38</f>
        <v>0</v>
      </c>
      <c r="AY38" s="36">
        <f>'Výsledky soutěže'!V38</f>
        <v>0</v>
      </c>
      <c r="AZ38" s="36">
        <f>'Výsledky soutěže'!W38</f>
        <v>0</v>
      </c>
      <c r="BA38" s="36">
        <f>'Výsledky soutěže'!X38</f>
        <v>0</v>
      </c>
      <c r="BD38" s="36">
        <f>'Výsledky soutěže'!AA38</f>
        <v>0</v>
      </c>
      <c r="BE38" s="36">
        <f>'Výsledky soutěže'!AB38</f>
        <v>0</v>
      </c>
      <c r="BF38" s="36">
        <f>'Výsledky soutěže'!AC38</f>
        <v>0</v>
      </c>
      <c r="BG38" s="36">
        <f>'Výsledky soutěže'!AD38</f>
        <v>0</v>
      </c>
      <c r="BH38" s="36">
        <f>'Výsledky soutěže'!AE38</f>
        <v>0</v>
      </c>
      <c r="BI38" s="36">
        <f>'Výsledky soutěže'!AF38</f>
        <v>0</v>
      </c>
      <c r="BJ38" s="36">
        <f>'Výsledky soutěže'!AG38</f>
        <v>0</v>
      </c>
      <c r="BK38" s="36">
        <f>'Výsledky soutěže'!AH38</f>
        <v>0</v>
      </c>
      <c r="BL38" s="36">
        <f>'Výsledky soutěže'!AI38</f>
        <v>0</v>
      </c>
      <c r="BM38" s="36">
        <f>'Výsledky soutěže'!AJ38</f>
        <v>0</v>
      </c>
      <c r="BO38" s="36">
        <f t="shared" si="13"/>
        <v>34</v>
      </c>
      <c r="BP38" s="36">
        <f t="shared" si="14"/>
        <v>2</v>
      </c>
      <c r="BQ38" s="36">
        <f t="shared" si="15"/>
        <v>34</v>
      </c>
      <c r="BR38" s="36">
        <f>BQ34</f>
        <v>30</v>
      </c>
      <c r="BS38" s="36">
        <f t="shared" si="16"/>
        <v>2</v>
      </c>
      <c r="BT38" s="36">
        <f t="shared" si="17"/>
        <v>0</v>
      </c>
      <c r="BU38" s="36">
        <f t="shared" si="18"/>
        <v>9999</v>
      </c>
      <c r="BX38" s="11" t="str">
        <f t="shared" si="65"/>
        <v/>
      </c>
      <c r="BY38" s="11" t="str">
        <f t="shared" si="66"/>
        <v/>
      </c>
      <c r="BZ38" s="36" t="str">
        <f t="shared" si="67"/>
        <v/>
      </c>
      <c r="CA38" s="36" t="str">
        <f t="shared" si="68"/>
        <v/>
      </c>
      <c r="CB38" s="36" t="str">
        <f t="shared" si="69"/>
        <v/>
      </c>
      <c r="CC38" s="36" t="str">
        <f t="shared" si="70"/>
        <v/>
      </c>
      <c r="CD38" s="36" t="str">
        <f t="shared" si="71"/>
        <v/>
      </c>
      <c r="CE38" s="36" t="str">
        <f t="shared" si="72"/>
        <v/>
      </c>
      <c r="CF38" s="36" t="str">
        <f t="shared" si="73"/>
        <v/>
      </c>
      <c r="CG38" s="36" t="str">
        <f t="shared" si="74"/>
        <v/>
      </c>
      <c r="CH38" s="36" t="str">
        <f t="shared" si="75"/>
        <v/>
      </c>
      <c r="CI38" s="36" t="str">
        <f t="shared" si="76"/>
        <v/>
      </c>
      <c r="CJ38" s="36" t="str">
        <f t="shared" si="77"/>
        <v/>
      </c>
      <c r="CK38" s="36" t="str">
        <f t="shared" si="78"/>
        <v/>
      </c>
      <c r="CL38" s="36" t="str">
        <f t="shared" si="79"/>
        <v/>
      </c>
      <c r="CM38" s="36" t="str">
        <f t="shared" si="80"/>
        <v/>
      </c>
      <c r="CN38" s="36" t="str">
        <f t="shared" si="81"/>
        <v/>
      </c>
      <c r="CO38" s="36" t="str">
        <f t="shared" si="82"/>
        <v/>
      </c>
      <c r="CP38" s="36" t="str">
        <f t="shared" si="83"/>
        <v/>
      </c>
      <c r="CQ38" s="36" t="str">
        <f t="shared" si="84"/>
        <v/>
      </c>
      <c r="CR38" s="36" t="str">
        <f t="shared" si="85"/>
        <v/>
      </c>
      <c r="CS38" s="36" t="str">
        <f t="shared" si="86"/>
        <v/>
      </c>
      <c r="CT38" s="36" t="str">
        <f t="shared" si="87"/>
        <v/>
      </c>
      <c r="CU38" s="36" t="str">
        <f t="shared" si="88"/>
        <v/>
      </c>
      <c r="CV38" s="36" t="str">
        <f t="shared" si="64"/>
        <v/>
      </c>
    </row>
    <row r="39" spans="1:100" ht="20.100000000000001" customHeight="1" x14ac:dyDescent="0.2">
      <c r="A39" s="53" t="str">
        <f t="shared" si="89"/>
        <v/>
      </c>
      <c r="B39" s="54" t="str">
        <f t="shared" si="90"/>
        <v/>
      </c>
      <c r="C39" s="58" t="str">
        <f t="shared" si="43"/>
        <v/>
      </c>
      <c r="D39" s="59" t="str">
        <f t="shared" si="44"/>
        <v/>
      </c>
      <c r="E39" s="59" t="str">
        <f t="shared" si="45"/>
        <v/>
      </c>
      <c r="F39" s="59" t="str">
        <f t="shared" si="46"/>
        <v/>
      </c>
      <c r="G39" s="59" t="str">
        <f t="shared" si="47"/>
        <v/>
      </c>
      <c r="H39" s="59" t="str">
        <f t="shared" si="48"/>
        <v/>
      </c>
      <c r="I39" s="59" t="str">
        <f t="shared" si="49"/>
        <v/>
      </c>
      <c r="J39" s="59" t="str">
        <f t="shared" si="50"/>
        <v/>
      </c>
      <c r="K39" s="59" t="str">
        <f t="shared" si="51"/>
        <v/>
      </c>
      <c r="L39" s="59" t="str">
        <f t="shared" si="52"/>
        <v/>
      </c>
      <c r="M39" s="59" t="str">
        <f t="shared" si="53"/>
        <v/>
      </c>
      <c r="N39" s="59" t="str">
        <f t="shared" si="54"/>
        <v/>
      </c>
      <c r="O39" s="59" t="str">
        <f t="shared" si="55"/>
        <v/>
      </c>
      <c r="P39" s="59" t="str">
        <f t="shared" si="56"/>
        <v/>
      </c>
      <c r="Q39" s="59" t="str">
        <f t="shared" si="57"/>
        <v/>
      </c>
      <c r="R39" s="59" t="str">
        <f t="shared" si="58"/>
        <v/>
      </c>
      <c r="S39" s="59" t="str">
        <f t="shared" si="59"/>
        <v/>
      </c>
      <c r="T39" s="59" t="str">
        <f t="shared" si="60"/>
        <v/>
      </c>
      <c r="U39" s="59" t="str">
        <f t="shared" si="61"/>
        <v/>
      </c>
      <c r="V39" s="60" t="str">
        <f t="shared" si="62"/>
        <v/>
      </c>
      <c r="W39" s="23" t="str">
        <f t="shared" si="91"/>
        <v/>
      </c>
      <c r="X39" s="23" t="str">
        <f t="shared" si="92"/>
        <v/>
      </c>
      <c r="Y39" s="45" t="str">
        <f t="shared" si="93"/>
        <v/>
      </c>
      <c r="AC39" s="36">
        <f t="shared" si="63"/>
        <v>35</v>
      </c>
      <c r="AD39" s="11" t="str">
        <f>'Výsledky soutěže'!A39</f>
        <v/>
      </c>
      <c r="AE39" s="11" t="str">
        <f>'Výsledky soutěže'!B39</f>
        <v/>
      </c>
      <c r="AF39" s="36">
        <f>'Výsledky soutěže'!C39</f>
        <v>0</v>
      </c>
      <c r="AG39" s="36">
        <f>'Výsledky soutěže'!D39</f>
        <v>0</v>
      </c>
      <c r="AH39" s="36">
        <f>'Výsledky soutěže'!E39</f>
        <v>0</v>
      </c>
      <c r="AI39" s="36">
        <f>'Výsledky soutěže'!F39</f>
        <v>0</v>
      </c>
      <c r="AJ39" s="36">
        <f>'Výsledky soutěže'!G39</f>
        <v>0</v>
      </c>
      <c r="AK39" s="36">
        <f>'Výsledky soutěže'!H39</f>
        <v>0</v>
      </c>
      <c r="AL39" s="36">
        <f>'Výsledky soutěže'!I39</f>
        <v>0</v>
      </c>
      <c r="AM39" s="36">
        <f>'Výsledky soutěže'!J39</f>
        <v>0</v>
      </c>
      <c r="AN39" s="36">
        <f>'Výsledky soutěže'!K39</f>
        <v>0</v>
      </c>
      <c r="AO39" s="36">
        <f>'Výsledky soutěže'!L39</f>
        <v>0</v>
      </c>
      <c r="AP39" s="36">
        <f>'Výsledky soutěže'!M39</f>
        <v>0</v>
      </c>
      <c r="AQ39" s="36">
        <f>'Výsledky soutěže'!N39</f>
        <v>0</v>
      </c>
      <c r="AR39" s="36">
        <f>'Výsledky soutěže'!O39</f>
        <v>0</v>
      </c>
      <c r="AS39" s="36">
        <f>'Výsledky soutěže'!P39</f>
        <v>0</v>
      </c>
      <c r="AT39" s="36">
        <f>'Výsledky soutěže'!Q39</f>
        <v>0</v>
      </c>
      <c r="AU39" s="36">
        <f>'Výsledky soutěže'!R39</f>
        <v>0</v>
      </c>
      <c r="AV39" s="36">
        <f>'Výsledky soutěže'!S39</f>
        <v>0</v>
      </c>
      <c r="AW39" s="36">
        <f>'Výsledky soutěže'!T39</f>
        <v>0</v>
      </c>
      <c r="AX39" s="36">
        <f>'Výsledky soutěže'!U39</f>
        <v>0</v>
      </c>
      <c r="AY39" s="36">
        <f>'Výsledky soutěže'!V39</f>
        <v>0</v>
      </c>
      <c r="AZ39" s="36">
        <f>'Výsledky soutěže'!W39</f>
        <v>0</v>
      </c>
      <c r="BA39" s="36">
        <f>'Výsledky soutěže'!X39</f>
        <v>0</v>
      </c>
      <c r="BD39" s="36">
        <f>'Výsledky soutěže'!AA39</f>
        <v>0</v>
      </c>
      <c r="BE39" s="36">
        <f>'Výsledky soutěže'!AB39</f>
        <v>0</v>
      </c>
      <c r="BF39" s="36">
        <f>'Výsledky soutěže'!AC39</f>
        <v>0</v>
      </c>
      <c r="BG39" s="36">
        <f>'Výsledky soutěže'!AD39</f>
        <v>0</v>
      </c>
      <c r="BH39" s="36">
        <f>'Výsledky soutěže'!AE39</f>
        <v>0</v>
      </c>
      <c r="BI39" s="36">
        <f>'Výsledky soutěže'!AF39</f>
        <v>0</v>
      </c>
      <c r="BJ39" s="36">
        <f>'Výsledky soutěže'!AG39</f>
        <v>0</v>
      </c>
      <c r="BK39" s="36">
        <f>'Výsledky soutěže'!AH39</f>
        <v>0</v>
      </c>
      <c r="BL39" s="36">
        <f>'Výsledky soutěže'!AI39</f>
        <v>0</v>
      </c>
      <c r="BM39" s="36">
        <f>'Výsledky soutěže'!AJ39</f>
        <v>0</v>
      </c>
      <c r="BO39" s="36">
        <f t="shared" si="13"/>
        <v>35</v>
      </c>
      <c r="BP39" s="36">
        <f t="shared" si="14"/>
        <v>2</v>
      </c>
      <c r="BQ39" s="36">
        <f t="shared" si="15"/>
        <v>35</v>
      </c>
      <c r="BR39" s="36">
        <f>BQ33</f>
        <v>29</v>
      </c>
      <c r="BS39" s="36">
        <f t="shared" si="16"/>
        <v>2</v>
      </c>
      <c r="BT39" s="36">
        <f t="shared" si="17"/>
        <v>0</v>
      </c>
      <c r="BU39" s="36">
        <f t="shared" si="18"/>
        <v>9999</v>
      </c>
      <c r="BX39" s="11" t="str">
        <f t="shared" si="65"/>
        <v/>
      </c>
      <c r="BY39" s="11" t="str">
        <f t="shared" si="66"/>
        <v/>
      </c>
      <c r="BZ39" s="36" t="str">
        <f t="shared" si="67"/>
        <v/>
      </c>
      <c r="CA39" s="36" t="str">
        <f t="shared" si="68"/>
        <v/>
      </c>
      <c r="CB39" s="36" t="str">
        <f t="shared" si="69"/>
        <v/>
      </c>
      <c r="CC39" s="36" t="str">
        <f t="shared" si="70"/>
        <v/>
      </c>
      <c r="CD39" s="36" t="str">
        <f t="shared" si="71"/>
        <v/>
      </c>
      <c r="CE39" s="36" t="str">
        <f t="shared" si="72"/>
        <v/>
      </c>
      <c r="CF39" s="36" t="str">
        <f t="shared" si="73"/>
        <v/>
      </c>
      <c r="CG39" s="36" t="str">
        <f t="shared" si="74"/>
        <v/>
      </c>
      <c r="CH39" s="36" t="str">
        <f t="shared" si="75"/>
        <v/>
      </c>
      <c r="CI39" s="36" t="str">
        <f t="shared" si="76"/>
        <v/>
      </c>
      <c r="CJ39" s="36" t="str">
        <f t="shared" si="77"/>
        <v/>
      </c>
      <c r="CK39" s="36" t="str">
        <f t="shared" si="78"/>
        <v/>
      </c>
      <c r="CL39" s="36" t="str">
        <f t="shared" si="79"/>
        <v/>
      </c>
      <c r="CM39" s="36" t="str">
        <f t="shared" si="80"/>
        <v/>
      </c>
      <c r="CN39" s="36" t="str">
        <f t="shared" si="81"/>
        <v/>
      </c>
      <c r="CO39" s="36" t="str">
        <f t="shared" si="82"/>
        <v/>
      </c>
      <c r="CP39" s="36" t="str">
        <f t="shared" si="83"/>
        <v/>
      </c>
      <c r="CQ39" s="36" t="str">
        <f t="shared" si="84"/>
        <v/>
      </c>
      <c r="CR39" s="36" t="str">
        <f t="shared" si="85"/>
        <v/>
      </c>
      <c r="CS39" s="36" t="str">
        <f t="shared" si="86"/>
        <v/>
      </c>
      <c r="CT39" s="36" t="str">
        <f t="shared" si="87"/>
        <v/>
      </c>
      <c r="CU39" s="36" t="str">
        <f t="shared" si="88"/>
        <v/>
      </c>
      <c r="CV39" s="36" t="str">
        <f t="shared" si="64"/>
        <v/>
      </c>
    </row>
    <row r="40" spans="1:100" ht="20.100000000000001" customHeight="1" x14ac:dyDescent="0.2">
      <c r="A40" s="53" t="str">
        <f t="shared" si="89"/>
        <v/>
      </c>
      <c r="B40" s="54" t="str">
        <f t="shared" si="90"/>
        <v/>
      </c>
      <c r="C40" s="58" t="str">
        <f t="shared" si="43"/>
        <v/>
      </c>
      <c r="D40" s="59" t="str">
        <f t="shared" si="44"/>
        <v/>
      </c>
      <c r="E40" s="59" t="str">
        <f t="shared" si="45"/>
        <v/>
      </c>
      <c r="F40" s="59" t="str">
        <f t="shared" si="46"/>
        <v/>
      </c>
      <c r="G40" s="59" t="str">
        <f t="shared" si="47"/>
        <v/>
      </c>
      <c r="H40" s="59" t="str">
        <f t="shared" si="48"/>
        <v/>
      </c>
      <c r="I40" s="59" t="str">
        <f t="shared" si="49"/>
        <v/>
      </c>
      <c r="J40" s="59" t="str">
        <f t="shared" si="50"/>
        <v/>
      </c>
      <c r="K40" s="59" t="str">
        <f t="shared" si="51"/>
        <v/>
      </c>
      <c r="L40" s="59" t="str">
        <f t="shared" si="52"/>
        <v/>
      </c>
      <c r="M40" s="59" t="str">
        <f t="shared" si="53"/>
        <v/>
      </c>
      <c r="N40" s="59" t="str">
        <f t="shared" si="54"/>
        <v/>
      </c>
      <c r="O40" s="59" t="str">
        <f t="shared" si="55"/>
        <v/>
      </c>
      <c r="P40" s="59" t="str">
        <f t="shared" si="56"/>
        <v/>
      </c>
      <c r="Q40" s="59" t="str">
        <f t="shared" si="57"/>
        <v/>
      </c>
      <c r="R40" s="59" t="str">
        <f t="shared" si="58"/>
        <v/>
      </c>
      <c r="S40" s="59" t="str">
        <f t="shared" si="59"/>
        <v/>
      </c>
      <c r="T40" s="59" t="str">
        <f t="shared" si="60"/>
        <v/>
      </c>
      <c r="U40" s="59" t="str">
        <f t="shared" si="61"/>
        <v/>
      </c>
      <c r="V40" s="60" t="str">
        <f t="shared" si="62"/>
        <v/>
      </c>
      <c r="W40" s="23" t="str">
        <f t="shared" si="91"/>
        <v/>
      </c>
      <c r="X40" s="23" t="str">
        <f t="shared" si="92"/>
        <v/>
      </c>
      <c r="Y40" s="45" t="str">
        <f t="shared" si="93"/>
        <v/>
      </c>
      <c r="AC40" s="36">
        <f t="shared" si="63"/>
        <v>36</v>
      </c>
      <c r="AD40" s="11" t="str">
        <f>'Výsledky soutěže'!A40</f>
        <v/>
      </c>
      <c r="AE40" s="11" t="str">
        <f>'Výsledky soutěže'!B40</f>
        <v/>
      </c>
      <c r="AF40" s="36">
        <f>'Výsledky soutěže'!C40</f>
        <v>0</v>
      </c>
      <c r="AG40" s="36">
        <f>'Výsledky soutěže'!D40</f>
        <v>0</v>
      </c>
      <c r="AH40" s="36">
        <f>'Výsledky soutěže'!E40</f>
        <v>0</v>
      </c>
      <c r="AI40" s="36">
        <f>'Výsledky soutěže'!F40</f>
        <v>0</v>
      </c>
      <c r="AJ40" s="36">
        <f>'Výsledky soutěže'!G40</f>
        <v>0</v>
      </c>
      <c r="AK40" s="36">
        <f>'Výsledky soutěže'!H40</f>
        <v>0</v>
      </c>
      <c r="AL40" s="36">
        <f>'Výsledky soutěže'!I40</f>
        <v>0</v>
      </c>
      <c r="AM40" s="36">
        <f>'Výsledky soutěže'!J40</f>
        <v>0</v>
      </c>
      <c r="AN40" s="36">
        <f>'Výsledky soutěže'!K40</f>
        <v>0</v>
      </c>
      <c r="AO40" s="36">
        <f>'Výsledky soutěže'!L40</f>
        <v>0</v>
      </c>
      <c r="AP40" s="36">
        <f>'Výsledky soutěže'!M40</f>
        <v>0</v>
      </c>
      <c r="AQ40" s="36">
        <f>'Výsledky soutěže'!N40</f>
        <v>0</v>
      </c>
      <c r="AR40" s="36">
        <f>'Výsledky soutěže'!O40</f>
        <v>0</v>
      </c>
      <c r="AS40" s="36">
        <f>'Výsledky soutěže'!P40</f>
        <v>0</v>
      </c>
      <c r="AT40" s="36">
        <f>'Výsledky soutěže'!Q40</f>
        <v>0</v>
      </c>
      <c r="AU40" s="36">
        <f>'Výsledky soutěže'!R40</f>
        <v>0</v>
      </c>
      <c r="AV40" s="36">
        <f>'Výsledky soutěže'!S40</f>
        <v>0</v>
      </c>
      <c r="AW40" s="36">
        <f>'Výsledky soutěže'!T40</f>
        <v>0</v>
      </c>
      <c r="AX40" s="36">
        <f>'Výsledky soutěže'!U40</f>
        <v>0</v>
      </c>
      <c r="AY40" s="36">
        <f>'Výsledky soutěže'!V40</f>
        <v>0</v>
      </c>
      <c r="AZ40" s="36">
        <f>'Výsledky soutěže'!W40</f>
        <v>0</v>
      </c>
      <c r="BA40" s="36">
        <f>'Výsledky soutěže'!X40</f>
        <v>0</v>
      </c>
      <c r="BD40" s="36">
        <f>'Výsledky soutěže'!AA40</f>
        <v>0</v>
      </c>
      <c r="BE40" s="36">
        <f>'Výsledky soutěže'!AB40</f>
        <v>0</v>
      </c>
      <c r="BF40" s="36">
        <f>'Výsledky soutěže'!AC40</f>
        <v>0</v>
      </c>
      <c r="BG40" s="36">
        <f>'Výsledky soutěže'!AD40</f>
        <v>0</v>
      </c>
      <c r="BH40" s="36">
        <f>'Výsledky soutěže'!AE40</f>
        <v>0</v>
      </c>
      <c r="BI40" s="36">
        <f>'Výsledky soutěže'!AF40</f>
        <v>0</v>
      </c>
      <c r="BJ40" s="36">
        <f>'Výsledky soutěže'!AG40</f>
        <v>0</v>
      </c>
      <c r="BK40" s="36">
        <f>'Výsledky soutěže'!AH40</f>
        <v>0</v>
      </c>
      <c r="BL40" s="36">
        <f>'Výsledky soutěže'!AI40</f>
        <v>0</v>
      </c>
      <c r="BM40" s="36">
        <f>'Výsledky soutěže'!AJ40</f>
        <v>0</v>
      </c>
      <c r="BO40" s="36">
        <f t="shared" si="13"/>
        <v>36</v>
      </c>
      <c r="BP40" s="36">
        <f t="shared" si="14"/>
        <v>2</v>
      </c>
      <c r="BQ40" s="36">
        <f t="shared" si="15"/>
        <v>36</v>
      </c>
      <c r="BR40" s="36">
        <f>BQ32</f>
        <v>28</v>
      </c>
      <c r="BS40" s="36">
        <f t="shared" si="16"/>
        <v>2</v>
      </c>
      <c r="BT40" s="36">
        <f t="shared" si="17"/>
        <v>0</v>
      </c>
      <c r="BU40" s="36">
        <f t="shared" si="18"/>
        <v>9999</v>
      </c>
      <c r="BX40" s="11" t="str">
        <f t="shared" si="65"/>
        <v/>
      </c>
      <c r="BY40" s="11" t="str">
        <f t="shared" si="66"/>
        <v/>
      </c>
      <c r="BZ40" s="36" t="str">
        <f t="shared" si="67"/>
        <v/>
      </c>
      <c r="CA40" s="36" t="str">
        <f t="shared" si="68"/>
        <v/>
      </c>
      <c r="CB40" s="36" t="str">
        <f t="shared" si="69"/>
        <v/>
      </c>
      <c r="CC40" s="36" t="str">
        <f t="shared" si="70"/>
        <v/>
      </c>
      <c r="CD40" s="36" t="str">
        <f t="shared" si="71"/>
        <v/>
      </c>
      <c r="CE40" s="36" t="str">
        <f t="shared" si="72"/>
        <v/>
      </c>
      <c r="CF40" s="36" t="str">
        <f t="shared" si="73"/>
        <v/>
      </c>
      <c r="CG40" s="36" t="str">
        <f t="shared" si="74"/>
        <v/>
      </c>
      <c r="CH40" s="36" t="str">
        <f t="shared" si="75"/>
        <v/>
      </c>
      <c r="CI40" s="36" t="str">
        <f t="shared" si="76"/>
        <v/>
      </c>
      <c r="CJ40" s="36" t="str">
        <f t="shared" si="77"/>
        <v/>
      </c>
      <c r="CK40" s="36" t="str">
        <f t="shared" si="78"/>
        <v/>
      </c>
      <c r="CL40" s="36" t="str">
        <f t="shared" si="79"/>
        <v/>
      </c>
      <c r="CM40" s="36" t="str">
        <f t="shared" si="80"/>
        <v/>
      </c>
      <c r="CN40" s="36" t="str">
        <f t="shared" si="81"/>
        <v/>
      </c>
      <c r="CO40" s="36" t="str">
        <f t="shared" si="82"/>
        <v/>
      </c>
      <c r="CP40" s="36" t="str">
        <f t="shared" si="83"/>
        <v/>
      </c>
      <c r="CQ40" s="36" t="str">
        <f t="shared" si="84"/>
        <v/>
      </c>
      <c r="CR40" s="36" t="str">
        <f t="shared" si="85"/>
        <v/>
      </c>
      <c r="CS40" s="36" t="str">
        <f t="shared" si="86"/>
        <v/>
      </c>
      <c r="CT40" s="36" t="str">
        <f t="shared" si="87"/>
        <v/>
      </c>
      <c r="CU40" s="36" t="str">
        <f t="shared" si="88"/>
        <v/>
      </c>
      <c r="CV40" s="36" t="str">
        <f t="shared" si="64"/>
        <v/>
      </c>
    </row>
    <row r="41" spans="1:100" ht="20.100000000000001" customHeight="1" x14ac:dyDescent="0.2">
      <c r="A41" s="53" t="str">
        <f t="shared" si="89"/>
        <v/>
      </c>
      <c r="B41" s="54" t="str">
        <f t="shared" si="90"/>
        <v/>
      </c>
      <c r="C41" s="58" t="str">
        <f t="shared" si="43"/>
        <v/>
      </c>
      <c r="D41" s="59" t="str">
        <f t="shared" si="44"/>
        <v/>
      </c>
      <c r="E41" s="59" t="str">
        <f t="shared" si="45"/>
        <v/>
      </c>
      <c r="F41" s="59" t="str">
        <f t="shared" si="46"/>
        <v/>
      </c>
      <c r="G41" s="59" t="str">
        <f t="shared" si="47"/>
        <v/>
      </c>
      <c r="H41" s="59" t="str">
        <f t="shared" si="48"/>
        <v/>
      </c>
      <c r="I41" s="59" t="str">
        <f t="shared" si="49"/>
        <v/>
      </c>
      <c r="J41" s="59" t="str">
        <f t="shared" si="50"/>
        <v/>
      </c>
      <c r="K41" s="59" t="str">
        <f t="shared" si="51"/>
        <v/>
      </c>
      <c r="L41" s="59" t="str">
        <f t="shared" si="52"/>
        <v/>
      </c>
      <c r="M41" s="59" t="str">
        <f t="shared" si="53"/>
        <v/>
      </c>
      <c r="N41" s="59" t="str">
        <f t="shared" si="54"/>
        <v/>
      </c>
      <c r="O41" s="59" t="str">
        <f t="shared" si="55"/>
        <v/>
      </c>
      <c r="P41" s="59" t="str">
        <f t="shared" si="56"/>
        <v/>
      </c>
      <c r="Q41" s="59" t="str">
        <f t="shared" si="57"/>
        <v/>
      </c>
      <c r="R41" s="59" t="str">
        <f t="shared" si="58"/>
        <v/>
      </c>
      <c r="S41" s="59" t="str">
        <f t="shared" si="59"/>
        <v/>
      </c>
      <c r="T41" s="59" t="str">
        <f t="shared" si="60"/>
        <v/>
      </c>
      <c r="U41" s="59" t="str">
        <f t="shared" si="61"/>
        <v/>
      </c>
      <c r="V41" s="60" t="str">
        <f t="shared" si="62"/>
        <v/>
      </c>
      <c r="W41" s="23" t="str">
        <f t="shared" si="91"/>
        <v/>
      </c>
      <c r="X41" s="23" t="str">
        <f t="shared" si="92"/>
        <v/>
      </c>
      <c r="Y41" s="45" t="str">
        <f t="shared" si="93"/>
        <v/>
      </c>
      <c r="AC41" s="36">
        <f t="shared" si="63"/>
        <v>37</v>
      </c>
      <c r="AD41" s="11" t="str">
        <f>'Výsledky soutěže'!A41</f>
        <v/>
      </c>
      <c r="AE41" s="11" t="str">
        <f>'Výsledky soutěže'!B41</f>
        <v/>
      </c>
      <c r="AF41" s="36">
        <f>'Výsledky soutěže'!C41</f>
        <v>0</v>
      </c>
      <c r="AG41" s="36">
        <f>'Výsledky soutěže'!D41</f>
        <v>0</v>
      </c>
      <c r="AH41" s="36">
        <f>'Výsledky soutěže'!E41</f>
        <v>0</v>
      </c>
      <c r="AI41" s="36">
        <f>'Výsledky soutěže'!F41</f>
        <v>0</v>
      </c>
      <c r="AJ41" s="36">
        <f>'Výsledky soutěže'!G41</f>
        <v>0</v>
      </c>
      <c r="AK41" s="36">
        <f>'Výsledky soutěže'!H41</f>
        <v>0</v>
      </c>
      <c r="AL41" s="36">
        <f>'Výsledky soutěže'!I41</f>
        <v>0</v>
      </c>
      <c r="AM41" s="36">
        <f>'Výsledky soutěže'!J41</f>
        <v>0</v>
      </c>
      <c r="AN41" s="36">
        <f>'Výsledky soutěže'!K41</f>
        <v>0</v>
      </c>
      <c r="AO41" s="36">
        <f>'Výsledky soutěže'!L41</f>
        <v>0</v>
      </c>
      <c r="AP41" s="36">
        <f>'Výsledky soutěže'!M41</f>
        <v>0</v>
      </c>
      <c r="AQ41" s="36">
        <f>'Výsledky soutěže'!N41</f>
        <v>0</v>
      </c>
      <c r="AR41" s="36">
        <f>'Výsledky soutěže'!O41</f>
        <v>0</v>
      </c>
      <c r="AS41" s="36">
        <f>'Výsledky soutěže'!P41</f>
        <v>0</v>
      </c>
      <c r="AT41" s="36">
        <f>'Výsledky soutěže'!Q41</f>
        <v>0</v>
      </c>
      <c r="AU41" s="36">
        <f>'Výsledky soutěže'!R41</f>
        <v>0</v>
      </c>
      <c r="AV41" s="36">
        <f>'Výsledky soutěže'!S41</f>
        <v>0</v>
      </c>
      <c r="AW41" s="36">
        <f>'Výsledky soutěže'!T41</f>
        <v>0</v>
      </c>
      <c r="AX41" s="36">
        <f>'Výsledky soutěže'!U41</f>
        <v>0</v>
      </c>
      <c r="AY41" s="36">
        <f>'Výsledky soutěže'!V41</f>
        <v>0</v>
      </c>
      <c r="AZ41" s="36">
        <f>'Výsledky soutěže'!W41</f>
        <v>0</v>
      </c>
      <c r="BA41" s="36">
        <f>'Výsledky soutěže'!X41</f>
        <v>0</v>
      </c>
      <c r="BD41" s="36">
        <f>'Výsledky soutěže'!AA41</f>
        <v>0</v>
      </c>
      <c r="BE41" s="36">
        <f>'Výsledky soutěže'!AB41</f>
        <v>0</v>
      </c>
      <c r="BF41" s="36">
        <f>'Výsledky soutěže'!AC41</f>
        <v>0</v>
      </c>
      <c r="BG41" s="36">
        <f>'Výsledky soutěže'!AD41</f>
        <v>0</v>
      </c>
      <c r="BH41" s="36">
        <f>'Výsledky soutěže'!AE41</f>
        <v>0</v>
      </c>
      <c r="BI41" s="36">
        <f>'Výsledky soutěže'!AF41</f>
        <v>0</v>
      </c>
      <c r="BJ41" s="36">
        <f>'Výsledky soutěže'!AG41</f>
        <v>0</v>
      </c>
      <c r="BK41" s="36">
        <f>'Výsledky soutěže'!AH41</f>
        <v>0</v>
      </c>
      <c r="BL41" s="36">
        <f>'Výsledky soutěže'!AI41</f>
        <v>0</v>
      </c>
      <c r="BM41" s="36">
        <f>'Výsledky soutěže'!AJ41</f>
        <v>0</v>
      </c>
      <c r="BO41" s="36">
        <f t="shared" si="13"/>
        <v>37</v>
      </c>
      <c r="BP41" s="36">
        <f t="shared" si="14"/>
        <v>2</v>
      </c>
      <c r="BQ41" s="36">
        <f t="shared" si="15"/>
        <v>37</v>
      </c>
      <c r="BR41" s="36">
        <f>BQ31</f>
        <v>27</v>
      </c>
      <c r="BS41" s="36">
        <f t="shared" si="16"/>
        <v>2</v>
      </c>
      <c r="BT41" s="36">
        <f t="shared" si="17"/>
        <v>0</v>
      </c>
      <c r="BU41" s="36">
        <f t="shared" si="18"/>
        <v>9999</v>
      </c>
      <c r="BX41" s="11" t="str">
        <f t="shared" si="65"/>
        <v/>
      </c>
      <c r="BY41" s="11" t="str">
        <f t="shared" si="66"/>
        <v/>
      </c>
      <c r="BZ41" s="36" t="str">
        <f t="shared" si="67"/>
        <v/>
      </c>
      <c r="CA41" s="36" t="str">
        <f t="shared" si="68"/>
        <v/>
      </c>
      <c r="CB41" s="36" t="str">
        <f t="shared" si="69"/>
        <v/>
      </c>
      <c r="CC41" s="36" t="str">
        <f t="shared" si="70"/>
        <v/>
      </c>
      <c r="CD41" s="36" t="str">
        <f t="shared" si="71"/>
        <v/>
      </c>
      <c r="CE41" s="36" t="str">
        <f t="shared" si="72"/>
        <v/>
      </c>
      <c r="CF41" s="36" t="str">
        <f t="shared" si="73"/>
        <v/>
      </c>
      <c r="CG41" s="36" t="str">
        <f t="shared" si="74"/>
        <v/>
      </c>
      <c r="CH41" s="36" t="str">
        <f t="shared" si="75"/>
        <v/>
      </c>
      <c r="CI41" s="36" t="str">
        <f t="shared" si="76"/>
        <v/>
      </c>
      <c r="CJ41" s="36" t="str">
        <f t="shared" si="77"/>
        <v/>
      </c>
      <c r="CK41" s="36" t="str">
        <f t="shared" si="78"/>
        <v/>
      </c>
      <c r="CL41" s="36" t="str">
        <f t="shared" si="79"/>
        <v/>
      </c>
      <c r="CM41" s="36" t="str">
        <f t="shared" si="80"/>
        <v/>
      </c>
      <c r="CN41" s="36" t="str">
        <f t="shared" si="81"/>
        <v/>
      </c>
      <c r="CO41" s="36" t="str">
        <f t="shared" si="82"/>
        <v/>
      </c>
      <c r="CP41" s="36" t="str">
        <f t="shared" si="83"/>
        <v/>
      </c>
      <c r="CQ41" s="36" t="str">
        <f t="shared" si="84"/>
        <v/>
      </c>
      <c r="CR41" s="36" t="str">
        <f t="shared" si="85"/>
        <v/>
      </c>
      <c r="CS41" s="36" t="str">
        <f t="shared" si="86"/>
        <v/>
      </c>
      <c r="CT41" s="36" t="str">
        <f t="shared" si="87"/>
        <v/>
      </c>
      <c r="CU41" s="36" t="str">
        <f t="shared" si="88"/>
        <v/>
      </c>
      <c r="CV41" s="36" t="str">
        <f t="shared" si="64"/>
        <v/>
      </c>
    </row>
    <row r="42" spans="1:100" ht="20.100000000000001" customHeight="1" x14ac:dyDescent="0.2">
      <c r="A42" s="53" t="str">
        <f t="shared" si="89"/>
        <v/>
      </c>
      <c r="B42" s="54" t="str">
        <f t="shared" si="90"/>
        <v/>
      </c>
      <c r="C42" s="58" t="str">
        <f t="shared" si="43"/>
        <v/>
      </c>
      <c r="D42" s="59" t="str">
        <f t="shared" si="44"/>
        <v/>
      </c>
      <c r="E42" s="59" t="str">
        <f t="shared" si="45"/>
        <v/>
      </c>
      <c r="F42" s="59" t="str">
        <f t="shared" si="46"/>
        <v/>
      </c>
      <c r="G42" s="59" t="str">
        <f t="shared" si="47"/>
        <v/>
      </c>
      <c r="H42" s="59" t="str">
        <f t="shared" si="48"/>
        <v/>
      </c>
      <c r="I42" s="59" t="str">
        <f t="shared" si="49"/>
        <v/>
      </c>
      <c r="J42" s="59" t="str">
        <f t="shared" si="50"/>
        <v/>
      </c>
      <c r="K42" s="59" t="str">
        <f t="shared" si="51"/>
        <v/>
      </c>
      <c r="L42" s="59" t="str">
        <f t="shared" si="52"/>
        <v/>
      </c>
      <c r="M42" s="59" t="str">
        <f t="shared" si="53"/>
        <v/>
      </c>
      <c r="N42" s="59" t="str">
        <f t="shared" si="54"/>
        <v/>
      </c>
      <c r="O42" s="59" t="str">
        <f t="shared" si="55"/>
        <v/>
      </c>
      <c r="P42" s="59" t="str">
        <f t="shared" si="56"/>
        <v/>
      </c>
      <c r="Q42" s="59" t="str">
        <f t="shared" si="57"/>
        <v/>
      </c>
      <c r="R42" s="59" t="str">
        <f t="shared" si="58"/>
        <v/>
      </c>
      <c r="S42" s="59" t="str">
        <f t="shared" si="59"/>
        <v/>
      </c>
      <c r="T42" s="59" t="str">
        <f t="shared" si="60"/>
        <v/>
      </c>
      <c r="U42" s="59" t="str">
        <f t="shared" si="61"/>
        <v/>
      </c>
      <c r="V42" s="60" t="str">
        <f t="shared" si="62"/>
        <v/>
      </c>
      <c r="W42" s="23" t="str">
        <f t="shared" si="91"/>
        <v/>
      </c>
      <c r="X42" s="23" t="str">
        <f t="shared" si="92"/>
        <v/>
      </c>
      <c r="Y42" s="45" t="str">
        <f t="shared" si="93"/>
        <v/>
      </c>
      <c r="AC42" s="36">
        <f t="shared" si="63"/>
        <v>38</v>
      </c>
      <c r="AD42" s="11" t="str">
        <f>'Výsledky soutěže'!A42</f>
        <v/>
      </c>
      <c r="AE42" s="11" t="str">
        <f>'Výsledky soutěže'!B42</f>
        <v/>
      </c>
      <c r="AF42" s="36">
        <f>'Výsledky soutěže'!C42</f>
        <v>0</v>
      </c>
      <c r="AG42" s="36">
        <f>'Výsledky soutěže'!D42</f>
        <v>0</v>
      </c>
      <c r="AH42" s="36">
        <f>'Výsledky soutěže'!E42</f>
        <v>0</v>
      </c>
      <c r="AI42" s="36">
        <f>'Výsledky soutěže'!F42</f>
        <v>0</v>
      </c>
      <c r="AJ42" s="36">
        <f>'Výsledky soutěže'!G42</f>
        <v>0</v>
      </c>
      <c r="AK42" s="36">
        <f>'Výsledky soutěže'!H42</f>
        <v>0</v>
      </c>
      <c r="AL42" s="36">
        <f>'Výsledky soutěže'!I42</f>
        <v>0</v>
      </c>
      <c r="AM42" s="36">
        <f>'Výsledky soutěže'!J42</f>
        <v>0</v>
      </c>
      <c r="AN42" s="36">
        <f>'Výsledky soutěže'!K42</f>
        <v>0</v>
      </c>
      <c r="AO42" s="36">
        <f>'Výsledky soutěže'!L42</f>
        <v>0</v>
      </c>
      <c r="AP42" s="36">
        <f>'Výsledky soutěže'!M42</f>
        <v>0</v>
      </c>
      <c r="AQ42" s="36">
        <f>'Výsledky soutěže'!N42</f>
        <v>0</v>
      </c>
      <c r="AR42" s="36">
        <f>'Výsledky soutěže'!O42</f>
        <v>0</v>
      </c>
      <c r="AS42" s="36">
        <f>'Výsledky soutěže'!P42</f>
        <v>0</v>
      </c>
      <c r="AT42" s="36">
        <f>'Výsledky soutěže'!Q42</f>
        <v>0</v>
      </c>
      <c r="AU42" s="36">
        <f>'Výsledky soutěže'!R42</f>
        <v>0</v>
      </c>
      <c r="AV42" s="36">
        <f>'Výsledky soutěže'!S42</f>
        <v>0</v>
      </c>
      <c r="AW42" s="36">
        <f>'Výsledky soutěže'!T42</f>
        <v>0</v>
      </c>
      <c r="AX42" s="36">
        <f>'Výsledky soutěže'!U42</f>
        <v>0</v>
      </c>
      <c r="AY42" s="36">
        <f>'Výsledky soutěže'!V42</f>
        <v>0</v>
      </c>
      <c r="AZ42" s="36">
        <f>'Výsledky soutěže'!W42</f>
        <v>0</v>
      </c>
      <c r="BA42" s="36">
        <f>'Výsledky soutěže'!X42</f>
        <v>0</v>
      </c>
      <c r="BD42" s="36">
        <f>'Výsledky soutěže'!AA42</f>
        <v>0</v>
      </c>
      <c r="BE42" s="36">
        <f>'Výsledky soutěže'!AB42</f>
        <v>0</v>
      </c>
      <c r="BF42" s="36">
        <f>'Výsledky soutěže'!AC42</f>
        <v>0</v>
      </c>
      <c r="BG42" s="36">
        <f>'Výsledky soutěže'!AD42</f>
        <v>0</v>
      </c>
      <c r="BH42" s="36">
        <f>'Výsledky soutěže'!AE42</f>
        <v>0</v>
      </c>
      <c r="BI42" s="36">
        <f>'Výsledky soutěže'!AF42</f>
        <v>0</v>
      </c>
      <c r="BJ42" s="36">
        <f>'Výsledky soutěže'!AG42</f>
        <v>0</v>
      </c>
      <c r="BK42" s="36">
        <f>'Výsledky soutěže'!AH42</f>
        <v>0</v>
      </c>
      <c r="BL42" s="36">
        <f>'Výsledky soutěže'!AI42</f>
        <v>0</v>
      </c>
      <c r="BM42" s="36">
        <f>'Výsledky soutěže'!AJ42</f>
        <v>0</v>
      </c>
      <c r="BO42" s="36">
        <f t="shared" si="13"/>
        <v>38</v>
      </c>
      <c r="BP42" s="36">
        <f t="shared" si="14"/>
        <v>2</v>
      </c>
      <c r="BQ42" s="36">
        <f t="shared" si="15"/>
        <v>38</v>
      </c>
      <c r="BR42" s="36">
        <f>BQ30</f>
        <v>26</v>
      </c>
      <c r="BS42" s="36">
        <f t="shared" si="16"/>
        <v>2</v>
      </c>
      <c r="BT42" s="36">
        <f t="shared" si="17"/>
        <v>0</v>
      </c>
      <c r="BU42" s="36">
        <f t="shared" si="18"/>
        <v>9999</v>
      </c>
      <c r="BX42" s="11" t="str">
        <f t="shared" si="65"/>
        <v/>
      </c>
      <c r="BY42" s="11" t="str">
        <f t="shared" si="66"/>
        <v/>
      </c>
      <c r="BZ42" s="36" t="str">
        <f t="shared" si="67"/>
        <v/>
      </c>
      <c r="CA42" s="36" t="str">
        <f t="shared" si="68"/>
        <v/>
      </c>
      <c r="CB42" s="36" t="str">
        <f t="shared" si="69"/>
        <v/>
      </c>
      <c r="CC42" s="36" t="str">
        <f t="shared" si="70"/>
        <v/>
      </c>
      <c r="CD42" s="36" t="str">
        <f t="shared" si="71"/>
        <v/>
      </c>
      <c r="CE42" s="36" t="str">
        <f t="shared" si="72"/>
        <v/>
      </c>
      <c r="CF42" s="36" t="str">
        <f t="shared" si="73"/>
        <v/>
      </c>
      <c r="CG42" s="36" t="str">
        <f t="shared" si="74"/>
        <v/>
      </c>
      <c r="CH42" s="36" t="str">
        <f t="shared" si="75"/>
        <v/>
      </c>
      <c r="CI42" s="36" t="str">
        <f t="shared" si="76"/>
        <v/>
      </c>
      <c r="CJ42" s="36" t="str">
        <f t="shared" si="77"/>
        <v/>
      </c>
      <c r="CK42" s="36" t="str">
        <f t="shared" si="78"/>
        <v/>
      </c>
      <c r="CL42" s="36" t="str">
        <f t="shared" si="79"/>
        <v/>
      </c>
      <c r="CM42" s="36" t="str">
        <f t="shared" si="80"/>
        <v/>
      </c>
      <c r="CN42" s="36" t="str">
        <f t="shared" si="81"/>
        <v/>
      </c>
      <c r="CO42" s="36" t="str">
        <f t="shared" si="82"/>
        <v/>
      </c>
      <c r="CP42" s="36" t="str">
        <f t="shared" si="83"/>
        <v/>
      </c>
      <c r="CQ42" s="36" t="str">
        <f t="shared" si="84"/>
        <v/>
      </c>
      <c r="CR42" s="36" t="str">
        <f t="shared" si="85"/>
        <v/>
      </c>
      <c r="CS42" s="36" t="str">
        <f t="shared" si="86"/>
        <v/>
      </c>
      <c r="CT42" s="36" t="str">
        <f t="shared" si="87"/>
        <v/>
      </c>
      <c r="CU42" s="36" t="str">
        <f t="shared" si="88"/>
        <v/>
      </c>
      <c r="CV42" s="36" t="str">
        <f t="shared" si="64"/>
        <v/>
      </c>
    </row>
    <row r="43" spans="1:100" ht="20.100000000000001" customHeight="1" x14ac:dyDescent="0.2">
      <c r="A43" s="53" t="str">
        <f t="shared" si="89"/>
        <v/>
      </c>
      <c r="B43" s="54" t="str">
        <f t="shared" si="90"/>
        <v/>
      </c>
      <c r="C43" s="58" t="str">
        <f t="shared" si="43"/>
        <v/>
      </c>
      <c r="D43" s="59" t="str">
        <f t="shared" si="44"/>
        <v/>
      </c>
      <c r="E43" s="59" t="str">
        <f t="shared" si="45"/>
        <v/>
      </c>
      <c r="F43" s="59" t="str">
        <f t="shared" si="46"/>
        <v/>
      </c>
      <c r="G43" s="59" t="str">
        <f t="shared" si="47"/>
        <v/>
      </c>
      <c r="H43" s="59" t="str">
        <f t="shared" si="48"/>
        <v/>
      </c>
      <c r="I43" s="59" t="str">
        <f t="shared" si="49"/>
        <v/>
      </c>
      <c r="J43" s="59" t="str">
        <f t="shared" si="50"/>
        <v/>
      </c>
      <c r="K43" s="59" t="str">
        <f t="shared" si="51"/>
        <v/>
      </c>
      <c r="L43" s="59" t="str">
        <f t="shared" si="52"/>
        <v/>
      </c>
      <c r="M43" s="59" t="str">
        <f t="shared" si="53"/>
        <v/>
      </c>
      <c r="N43" s="59" t="str">
        <f t="shared" si="54"/>
        <v/>
      </c>
      <c r="O43" s="59" t="str">
        <f t="shared" si="55"/>
        <v/>
      </c>
      <c r="P43" s="59" t="str">
        <f t="shared" si="56"/>
        <v/>
      </c>
      <c r="Q43" s="59" t="str">
        <f t="shared" si="57"/>
        <v/>
      </c>
      <c r="R43" s="59" t="str">
        <f t="shared" si="58"/>
        <v/>
      </c>
      <c r="S43" s="59" t="str">
        <f t="shared" si="59"/>
        <v/>
      </c>
      <c r="T43" s="59" t="str">
        <f t="shared" si="60"/>
        <v/>
      </c>
      <c r="U43" s="59" t="str">
        <f t="shared" si="61"/>
        <v/>
      </c>
      <c r="V43" s="60" t="str">
        <f t="shared" si="62"/>
        <v/>
      </c>
      <c r="W43" s="23" t="str">
        <f t="shared" si="91"/>
        <v/>
      </c>
      <c r="X43" s="23" t="str">
        <f t="shared" si="92"/>
        <v/>
      </c>
      <c r="Y43" s="45" t="str">
        <f t="shared" si="93"/>
        <v/>
      </c>
      <c r="AC43" s="36">
        <f t="shared" si="63"/>
        <v>39</v>
      </c>
      <c r="AD43" s="11" t="str">
        <f>'Výsledky soutěže'!A43</f>
        <v/>
      </c>
      <c r="AE43" s="11" t="str">
        <f>'Výsledky soutěže'!B43</f>
        <v/>
      </c>
      <c r="AF43" s="36">
        <f>'Výsledky soutěže'!C43</f>
        <v>0</v>
      </c>
      <c r="AG43" s="36">
        <f>'Výsledky soutěže'!D43</f>
        <v>0</v>
      </c>
      <c r="AH43" s="36">
        <f>'Výsledky soutěže'!E43</f>
        <v>0</v>
      </c>
      <c r="AI43" s="36">
        <f>'Výsledky soutěže'!F43</f>
        <v>0</v>
      </c>
      <c r="AJ43" s="36">
        <f>'Výsledky soutěže'!G43</f>
        <v>0</v>
      </c>
      <c r="AK43" s="36">
        <f>'Výsledky soutěže'!H43</f>
        <v>0</v>
      </c>
      <c r="AL43" s="36">
        <f>'Výsledky soutěže'!I43</f>
        <v>0</v>
      </c>
      <c r="AM43" s="36">
        <f>'Výsledky soutěže'!J43</f>
        <v>0</v>
      </c>
      <c r="AN43" s="36">
        <f>'Výsledky soutěže'!K43</f>
        <v>0</v>
      </c>
      <c r="AO43" s="36">
        <f>'Výsledky soutěže'!L43</f>
        <v>0</v>
      </c>
      <c r="AP43" s="36">
        <f>'Výsledky soutěže'!M43</f>
        <v>0</v>
      </c>
      <c r="AQ43" s="36">
        <f>'Výsledky soutěže'!N43</f>
        <v>0</v>
      </c>
      <c r="AR43" s="36">
        <f>'Výsledky soutěže'!O43</f>
        <v>0</v>
      </c>
      <c r="AS43" s="36">
        <f>'Výsledky soutěže'!P43</f>
        <v>0</v>
      </c>
      <c r="AT43" s="36">
        <f>'Výsledky soutěže'!Q43</f>
        <v>0</v>
      </c>
      <c r="AU43" s="36">
        <f>'Výsledky soutěže'!R43</f>
        <v>0</v>
      </c>
      <c r="AV43" s="36">
        <f>'Výsledky soutěže'!S43</f>
        <v>0</v>
      </c>
      <c r="AW43" s="36">
        <f>'Výsledky soutěže'!T43</f>
        <v>0</v>
      </c>
      <c r="AX43" s="36">
        <f>'Výsledky soutěže'!U43</f>
        <v>0</v>
      </c>
      <c r="AY43" s="36">
        <f>'Výsledky soutěže'!V43</f>
        <v>0</v>
      </c>
      <c r="AZ43" s="36">
        <f>'Výsledky soutěže'!W43</f>
        <v>0</v>
      </c>
      <c r="BA43" s="36">
        <f>'Výsledky soutěže'!X43</f>
        <v>0</v>
      </c>
      <c r="BD43" s="36">
        <f>'Výsledky soutěže'!AA43</f>
        <v>0</v>
      </c>
      <c r="BE43" s="36">
        <f>'Výsledky soutěže'!AB43</f>
        <v>0</v>
      </c>
      <c r="BF43" s="36">
        <f>'Výsledky soutěže'!AC43</f>
        <v>0</v>
      </c>
      <c r="BG43" s="36">
        <f>'Výsledky soutěže'!AD43</f>
        <v>0</v>
      </c>
      <c r="BH43" s="36">
        <f>'Výsledky soutěže'!AE43</f>
        <v>0</v>
      </c>
      <c r="BI43" s="36">
        <f>'Výsledky soutěže'!AF43</f>
        <v>0</v>
      </c>
      <c r="BJ43" s="36">
        <f>'Výsledky soutěže'!AG43</f>
        <v>0</v>
      </c>
      <c r="BK43" s="36">
        <f>'Výsledky soutěže'!AH43</f>
        <v>0</v>
      </c>
      <c r="BL43" s="36">
        <f>'Výsledky soutěže'!AI43</f>
        <v>0</v>
      </c>
      <c r="BM43" s="36">
        <f>'Výsledky soutěže'!AJ43</f>
        <v>0</v>
      </c>
      <c r="BO43" s="36">
        <f t="shared" si="13"/>
        <v>39</v>
      </c>
      <c r="BP43" s="36">
        <f t="shared" si="14"/>
        <v>2</v>
      </c>
      <c r="BQ43" s="36">
        <f t="shared" si="15"/>
        <v>39</v>
      </c>
      <c r="BR43" s="36">
        <f>BQ29</f>
        <v>25</v>
      </c>
      <c r="BS43" s="36">
        <f t="shared" si="16"/>
        <v>2</v>
      </c>
      <c r="BT43" s="36">
        <f t="shared" si="17"/>
        <v>0</v>
      </c>
      <c r="BU43" s="36">
        <f t="shared" si="18"/>
        <v>9999</v>
      </c>
      <c r="BX43" s="11" t="str">
        <f t="shared" si="65"/>
        <v/>
      </c>
      <c r="BY43" s="11" t="str">
        <f t="shared" si="66"/>
        <v/>
      </c>
      <c r="BZ43" s="36" t="str">
        <f t="shared" si="67"/>
        <v/>
      </c>
      <c r="CA43" s="36" t="str">
        <f t="shared" si="68"/>
        <v/>
      </c>
      <c r="CB43" s="36" t="str">
        <f t="shared" si="69"/>
        <v/>
      </c>
      <c r="CC43" s="36" t="str">
        <f t="shared" si="70"/>
        <v/>
      </c>
      <c r="CD43" s="36" t="str">
        <f t="shared" si="71"/>
        <v/>
      </c>
      <c r="CE43" s="36" t="str">
        <f t="shared" si="72"/>
        <v/>
      </c>
      <c r="CF43" s="36" t="str">
        <f t="shared" si="73"/>
        <v/>
      </c>
      <c r="CG43" s="36" t="str">
        <f t="shared" si="74"/>
        <v/>
      </c>
      <c r="CH43" s="36" t="str">
        <f t="shared" si="75"/>
        <v/>
      </c>
      <c r="CI43" s="36" t="str">
        <f t="shared" si="76"/>
        <v/>
      </c>
      <c r="CJ43" s="36" t="str">
        <f t="shared" si="77"/>
        <v/>
      </c>
      <c r="CK43" s="36" t="str">
        <f t="shared" si="78"/>
        <v/>
      </c>
      <c r="CL43" s="36" t="str">
        <f t="shared" si="79"/>
        <v/>
      </c>
      <c r="CM43" s="36" t="str">
        <f t="shared" si="80"/>
        <v/>
      </c>
      <c r="CN43" s="36" t="str">
        <f t="shared" si="81"/>
        <v/>
      </c>
      <c r="CO43" s="36" t="str">
        <f t="shared" si="82"/>
        <v/>
      </c>
      <c r="CP43" s="36" t="str">
        <f t="shared" si="83"/>
        <v/>
      </c>
      <c r="CQ43" s="36" t="str">
        <f t="shared" si="84"/>
        <v/>
      </c>
      <c r="CR43" s="36" t="str">
        <f t="shared" si="85"/>
        <v/>
      </c>
      <c r="CS43" s="36" t="str">
        <f t="shared" si="86"/>
        <v/>
      </c>
      <c r="CT43" s="36" t="str">
        <f t="shared" si="87"/>
        <v/>
      </c>
      <c r="CU43" s="36" t="str">
        <f t="shared" si="88"/>
        <v/>
      </c>
      <c r="CV43" s="36" t="str">
        <f t="shared" si="64"/>
        <v/>
      </c>
    </row>
    <row r="44" spans="1:100" ht="20.100000000000001" customHeight="1" x14ac:dyDescent="0.2">
      <c r="A44" s="53" t="str">
        <f t="shared" si="89"/>
        <v/>
      </c>
      <c r="B44" s="54" t="str">
        <f t="shared" si="90"/>
        <v/>
      </c>
      <c r="C44" s="58" t="str">
        <f t="shared" si="43"/>
        <v/>
      </c>
      <c r="D44" s="59" t="str">
        <f t="shared" si="44"/>
        <v/>
      </c>
      <c r="E44" s="59" t="str">
        <f t="shared" si="45"/>
        <v/>
      </c>
      <c r="F44" s="59" t="str">
        <f t="shared" si="46"/>
        <v/>
      </c>
      <c r="G44" s="59" t="str">
        <f t="shared" si="47"/>
        <v/>
      </c>
      <c r="H44" s="59" t="str">
        <f t="shared" si="48"/>
        <v/>
      </c>
      <c r="I44" s="59" t="str">
        <f t="shared" si="49"/>
        <v/>
      </c>
      <c r="J44" s="59" t="str">
        <f t="shared" si="50"/>
        <v/>
      </c>
      <c r="K44" s="59" t="str">
        <f t="shared" si="51"/>
        <v/>
      </c>
      <c r="L44" s="59" t="str">
        <f t="shared" si="52"/>
        <v/>
      </c>
      <c r="M44" s="59" t="str">
        <f t="shared" si="53"/>
        <v/>
      </c>
      <c r="N44" s="59" t="str">
        <f t="shared" si="54"/>
        <v/>
      </c>
      <c r="O44" s="59" t="str">
        <f t="shared" si="55"/>
        <v/>
      </c>
      <c r="P44" s="59" t="str">
        <f t="shared" si="56"/>
        <v/>
      </c>
      <c r="Q44" s="59" t="str">
        <f t="shared" si="57"/>
        <v/>
      </c>
      <c r="R44" s="59" t="str">
        <f t="shared" si="58"/>
        <v/>
      </c>
      <c r="S44" s="59" t="str">
        <f t="shared" si="59"/>
        <v/>
      </c>
      <c r="T44" s="59" t="str">
        <f t="shared" si="60"/>
        <v/>
      </c>
      <c r="U44" s="59" t="str">
        <f t="shared" si="61"/>
        <v/>
      </c>
      <c r="V44" s="60" t="str">
        <f t="shared" si="62"/>
        <v/>
      </c>
      <c r="W44" s="23" t="str">
        <f t="shared" si="91"/>
        <v/>
      </c>
      <c r="X44" s="23" t="str">
        <f t="shared" si="92"/>
        <v/>
      </c>
      <c r="Y44" s="45" t="str">
        <f t="shared" si="93"/>
        <v/>
      </c>
      <c r="AC44" s="36">
        <f t="shared" si="63"/>
        <v>40</v>
      </c>
      <c r="AD44" s="11" t="str">
        <f>'Výsledky soutěže'!A44</f>
        <v/>
      </c>
      <c r="AE44" s="11" t="str">
        <f>'Výsledky soutěže'!B44</f>
        <v/>
      </c>
      <c r="AF44" s="36">
        <f>'Výsledky soutěže'!C44</f>
        <v>0</v>
      </c>
      <c r="AG44" s="36">
        <f>'Výsledky soutěže'!D44</f>
        <v>0</v>
      </c>
      <c r="AH44" s="36">
        <f>'Výsledky soutěže'!E44</f>
        <v>0</v>
      </c>
      <c r="AI44" s="36">
        <f>'Výsledky soutěže'!F44</f>
        <v>0</v>
      </c>
      <c r="AJ44" s="36">
        <f>'Výsledky soutěže'!G44</f>
        <v>0</v>
      </c>
      <c r="AK44" s="36">
        <f>'Výsledky soutěže'!H44</f>
        <v>0</v>
      </c>
      <c r="AL44" s="36">
        <f>'Výsledky soutěže'!I44</f>
        <v>0</v>
      </c>
      <c r="AM44" s="36">
        <f>'Výsledky soutěže'!J44</f>
        <v>0</v>
      </c>
      <c r="AN44" s="36">
        <f>'Výsledky soutěže'!K44</f>
        <v>0</v>
      </c>
      <c r="AO44" s="36">
        <f>'Výsledky soutěže'!L44</f>
        <v>0</v>
      </c>
      <c r="AP44" s="36">
        <f>'Výsledky soutěže'!M44</f>
        <v>0</v>
      </c>
      <c r="AQ44" s="36">
        <f>'Výsledky soutěže'!N44</f>
        <v>0</v>
      </c>
      <c r="AR44" s="36">
        <f>'Výsledky soutěže'!O44</f>
        <v>0</v>
      </c>
      <c r="AS44" s="36">
        <f>'Výsledky soutěže'!P44</f>
        <v>0</v>
      </c>
      <c r="AT44" s="36">
        <f>'Výsledky soutěže'!Q44</f>
        <v>0</v>
      </c>
      <c r="AU44" s="36">
        <f>'Výsledky soutěže'!R44</f>
        <v>0</v>
      </c>
      <c r="AV44" s="36">
        <f>'Výsledky soutěže'!S44</f>
        <v>0</v>
      </c>
      <c r="AW44" s="36">
        <f>'Výsledky soutěže'!T44</f>
        <v>0</v>
      </c>
      <c r="AX44" s="36">
        <f>'Výsledky soutěže'!U44</f>
        <v>0</v>
      </c>
      <c r="AY44" s="36">
        <f>'Výsledky soutěže'!V44</f>
        <v>0</v>
      </c>
      <c r="AZ44" s="36">
        <f>'Výsledky soutěže'!W44</f>
        <v>0</v>
      </c>
      <c r="BA44" s="36">
        <f>'Výsledky soutěže'!X44</f>
        <v>0</v>
      </c>
      <c r="BD44" s="36">
        <f>'Výsledky soutěže'!AA44</f>
        <v>0</v>
      </c>
      <c r="BE44" s="36">
        <f>'Výsledky soutěže'!AB44</f>
        <v>0</v>
      </c>
      <c r="BF44" s="36">
        <f>'Výsledky soutěže'!AC44</f>
        <v>0</v>
      </c>
      <c r="BG44" s="36">
        <f>'Výsledky soutěže'!AD44</f>
        <v>0</v>
      </c>
      <c r="BH44" s="36">
        <f>'Výsledky soutěže'!AE44</f>
        <v>0</v>
      </c>
      <c r="BI44" s="36">
        <f>'Výsledky soutěže'!AF44</f>
        <v>0</v>
      </c>
      <c r="BJ44" s="36">
        <f>'Výsledky soutěže'!AG44</f>
        <v>0</v>
      </c>
      <c r="BK44" s="36">
        <f>'Výsledky soutěže'!AH44</f>
        <v>0</v>
      </c>
      <c r="BL44" s="36">
        <f>'Výsledky soutěže'!AI44</f>
        <v>0</v>
      </c>
      <c r="BM44" s="36">
        <f>'Výsledky soutěže'!AJ44</f>
        <v>0</v>
      </c>
      <c r="BO44" s="36">
        <f t="shared" si="13"/>
        <v>40</v>
      </c>
      <c r="BP44" s="36">
        <f t="shared" si="14"/>
        <v>2</v>
      </c>
      <c r="BQ44" s="36">
        <f t="shared" si="15"/>
        <v>40</v>
      </c>
      <c r="BR44" s="36">
        <f>BQ28</f>
        <v>24</v>
      </c>
      <c r="BS44" s="36">
        <f t="shared" si="16"/>
        <v>2</v>
      </c>
      <c r="BT44" s="36">
        <f t="shared" si="17"/>
        <v>0</v>
      </c>
      <c r="BU44" s="36">
        <f t="shared" si="18"/>
        <v>9999</v>
      </c>
      <c r="BX44" s="11" t="str">
        <f t="shared" si="65"/>
        <v/>
      </c>
      <c r="BY44" s="11" t="str">
        <f t="shared" si="66"/>
        <v/>
      </c>
      <c r="BZ44" s="36" t="str">
        <f t="shared" si="67"/>
        <v/>
      </c>
      <c r="CA44" s="36" t="str">
        <f t="shared" si="68"/>
        <v/>
      </c>
      <c r="CB44" s="36" t="str">
        <f t="shared" si="69"/>
        <v/>
      </c>
      <c r="CC44" s="36" t="str">
        <f t="shared" si="70"/>
        <v/>
      </c>
      <c r="CD44" s="36" t="str">
        <f t="shared" si="71"/>
        <v/>
      </c>
      <c r="CE44" s="36" t="str">
        <f t="shared" si="72"/>
        <v/>
      </c>
      <c r="CF44" s="36" t="str">
        <f t="shared" si="73"/>
        <v/>
      </c>
      <c r="CG44" s="36" t="str">
        <f t="shared" si="74"/>
        <v/>
      </c>
      <c r="CH44" s="36" t="str">
        <f t="shared" si="75"/>
        <v/>
      </c>
      <c r="CI44" s="36" t="str">
        <f t="shared" si="76"/>
        <v/>
      </c>
      <c r="CJ44" s="36" t="str">
        <f t="shared" si="77"/>
        <v/>
      </c>
      <c r="CK44" s="36" t="str">
        <f t="shared" si="78"/>
        <v/>
      </c>
      <c r="CL44" s="36" t="str">
        <f t="shared" si="79"/>
        <v/>
      </c>
      <c r="CM44" s="36" t="str">
        <f t="shared" si="80"/>
        <v/>
      </c>
      <c r="CN44" s="36" t="str">
        <f t="shared" si="81"/>
        <v/>
      </c>
      <c r="CO44" s="36" t="str">
        <f t="shared" si="82"/>
        <v/>
      </c>
      <c r="CP44" s="36" t="str">
        <f t="shared" si="83"/>
        <v/>
      </c>
      <c r="CQ44" s="36" t="str">
        <f t="shared" si="84"/>
        <v/>
      </c>
      <c r="CR44" s="36" t="str">
        <f t="shared" si="85"/>
        <v/>
      </c>
      <c r="CS44" s="36" t="str">
        <f t="shared" si="86"/>
        <v/>
      </c>
      <c r="CT44" s="36" t="str">
        <f t="shared" si="87"/>
        <v/>
      </c>
      <c r="CU44" s="36" t="str">
        <f t="shared" si="88"/>
        <v/>
      </c>
      <c r="CV44" s="36" t="str">
        <f t="shared" si="64"/>
        <v/>
      </c>
    </row>
    <row r="45" spans="1:100" ht="20.100000000000001" customHeight="1" x14ac:dyDescent="0.2">
      <c r="A45" s="53" t="str">
        <f t="shared" si="89"/>
        <v/>
      </c>
      <c r="B45" s="54" t="str">
        <f t="shared" si="90"/>
        <v/>
      </c>
      <c r="C45" s="58" t="str">
        <f t="shared" si="43"/>
        <v/>
      </c>
      <c r="D45" s="59" t="str">
        <f t="shared" si="44"/>
        <v/>
      </c>
      <c r="E45" s="59" t="str">
        <f t="shared" si="45"/>
        <v/>
      </c>
      <c r="F45" s="59" t="str">
        <f t="shared" si="46"/>
        <v/>
      </c>
      <c r="G45" s="59" t="str">
        <f t="shared" si="47"/>
        <v/>
      </c>
      <c r="H45" s="59" t="str">
        <f t="shared" si="48"/>
        <v/>
      </c>
      <c r="I45" s="59" t="str">
        <f t="shared" si="49"/>
        <v/>
      </c>
      <c r="J45" s="59" t="str">
        <f t="shared" si="50"/>
        <v/>
      </c>
      <c r="K45" s="59" t="str">
        <f t="shared" si="51"/>
        <v/>
      </c>
      <c r="L45" s="59" t="str">
        <f t="shared" si="52"/>
        <v/>
      </c>
      <c r="M45" s="59" t="str">
        <f t="shared" si="53"/>
        <v/>
      </c>
      <c r="N45" s="59" t="str">
        <f t="shared" si="54"/>
        <v/>
      </c>
      <c r="O45" s="59" t="str">
        <f t="shared" si="55"/>
        <v/>
      </c>
      <c r="P45" s="59" t="str">
        <f t="shared" si="56"/>
        <v/>
      </c>
      <c r="Q45" s="59" t="str">
        <f t="shared" si="57"/>
        <v/>
      </c>
      <c r="R45" s="59" t="str">
        <f t="shared" si="58"/>
        <v/>
      </c>
      <c r="S45" s="59" t="str">
        <f t="shared" si="59"/>
        <v/>
      </c>
      <c r="T45" s="59" t="str">
        <f t="shared" si="60"/>
        <v/>
      </c>
      <c r="U45" s="59" t="str">
        <f t="shared" si="61"/>
        <v/>
      </c>
      <c r="V45" s="60" t="str">
        <f t="shared" si="62"/>
        <v/>
      </c>
      <c r="W45" s="23" t="str">
        <f t="shared" si="91"/>
        <v/>
      </c>
      <c r="X45" s="23" t="str">
        <f t="shared" si="92"/>
        <v/>
      </c>
      <c r="Y45" s="45" t="str">
        <f t="shared" si="93"/>
        <v/>
      </c>
      <c r="AC45" s="36">
        <f t="shared" si="63"/>
        <v>41</v>
      </c>
      <c r="AD45" s="11" t="str">
        <f>'Výsledky soutěže'!A45</f>
        <v/>
      </c>
      <c r="AE45" s="11" t="str">
        <f>'Výsledky soutěže'!B45</f>
        <v/>
      </c>
      <c r="AF45" s="36">
        <f>'Výsledky soutěže'!C45</f>
        <v>0</v>
      </c>
      <c r="AG45" s="36">
        <f>'Výsledky soutěže'!D45</f>
        <v>0</v>
      </c>
      <c r="AH45" s="36">
        <f>'Výsledky soutěže'!E45</f>
        <v>0</v>
      </c>
      <c r="AI45" s="36">
        <f>'Výsledky soutěže'!F45</f>
        <v>0</v>
      </c>
      <c r="AJ45" s="36">
        <f>'Výsledky soutěže'!G45</f>
        <v>0</v>
      </c>
      <c r="AK45" s="36">
        <f>'Výsledky soutěže'!H45</f>
        <v>0</v>
      </c>
      <c r="AL45" s="36">
        <f>'Výsledky soutěže'!I45</f>
        <v>0</v>
      </c>
      <c r="AM45" s="36">
        <f>'Výsledky soutěže'!J45</f>
        <v>0</v>
      </c>
      <c r="AN45" s="36">
        <f>'Výsledky soutěže'!K45</f>
        <v>0</v>
      </c>
      <c r="AO45" s="36">
        <f>'Výsledky soutěže'!L45</f>
        <v>0</v>
      </c>
      <c r="AP45" s="36">
        <f>'Výsledky soutěže'!M45</f>
        <v>0</v>
      </c>
      <c r="AQ45" s="36">
        <f>'Výsledky soutěže'!N45</f>
        <v>0</v>
      </c>
      <c r="AR45" s="36">
        <f>'Výsledky soutěže'!O45</f>
        <v>0</v>
      </c>
      <c r="AS45" s="36">
        <f>'Výsledky soutěže'!P45</f>
        <v>0</v>
      </c>
      <c r="AT45" s="36">
        <f>'Výsledky soutěže'!Q45</f>
        <v>0</v>
      </c>
      <c r="AU45" s="36">
        <f>'Výsledky soutěže'!R45</f>
        <v>0</v>
      </c>
      <c r="AV45" s="36">
        <f>'Výsledky soutěže'!S45</f>
        <v>0</v>
      </c>
      <c r="AW45" s="36">
        <f>'Výsledky soutěže'!T45</f>
        <v>0</v>
      </c>
      <c r="AX45" s="36">
        <f>'Výsledky soutěže'!U45</f>
        <v>0</v>
      </c>
      <c r="AY45" s="36">
        <f>'Výsledky soutěže'!V45</f>
        <v>0</v>
      </c>
      <c r="AZ45" s="36">
        <f>'Výsledky soutěže'!W45</f>
        <v>0</v>
      </c>
      <c r="BA45" s="36">
        <f>'Výsledky soutěže'!X45</f>
        <v>0</v>
      </c>
      <c r="BD45" s="36">
        <f>'Výsledky soutěže'!AA45</f>
        <v>0</v>
      </c>
      <c r="BE45" s="36">
        <f>'Výsledky soutěže'!AB45</f>
        <v>0</v>
      </c>
      <c r="BF45" s="36">
        <f>'Výsledky soutěže'!AC45</f>
        <v>0</v>
      </c>
      <c r="BG45" s="36">
        <f>'Výsledky soutěže'!AD45</f>
        <v>0</v>
      </c>
      <c r="BH45" s="36">
        <f>'Výsledky soutěže'!AE45</f>
        <v>0</v>
      </c>
      <c r="BI45" s="36">
        <f>'Výsledky soutěže'!AF45</f>
        <v>0</v>
      </c>
      <c r="BJ45" s="36">
        <f>'Výsledky soutěže'!AG45</f>
        <v>0</v>
      </c>
      <c r="BK45" s="36">
        <f>'Výsledky soutěže'!AH45</f>
        <v>0</v>
      </c>
      <c r="BL45" s="36">
        <f>'Výsledky soutěže'!AI45</f>
        <v>0</v>
      </c>
      <c r="BM45" s="36">
        <f>'Výsledky soutěže'!AJ45</f>
        <v>0</v>
      </c>
      <c r="BO45" s="36">
        <f t="shared" si="13"/>
        <v>41</v>
      </c>
      <c r="BP45" s="36">
        <f t="shared" si="14"/>
        <v>2</v>
      </c>
      <c r="BQ45" s="36">
        <f t="shared" si="15"/>
        <v>41</v>
      </c>
      <c r="BR45" s="36">
        <f>BQ27</f>
        <v>23</v>
      </c>
      <c r="BS45" s="36">
        <f t="shared" si="16"/>
        <v>2</v>
      </c>
      <c r="BT45" s="36">
        <f t="shared" si="17"/>
        <v>0</v>
      </c>
      <c r="BU45" s="36">
        <f t="shared" si="18"/>
        <v>9999</v>
      </c>
      <c r="BX45" s="11" t="str">
        <f t="shared" si="65"/>
        <v/>
      </c>
      <c r="BY45" s="11" t="str">
        <f t="shared" si="66"/>
        <v/>
      </c>
      <c r="BZ45" s="36" t="str">
        <f t="shared" si="67"/>
        <v/>
      </c>
      <c r="CA45" s="36" t="str">
        <f t="shared" si="68"/>
        <v/>
      </c>
      <c r="CB45" s="36" t="str">
        <f t="shared" si="69"/>
        <v/>
      </c>
      <c r="CC45" s="36" t="str">
        <f t="shared" si="70"/>
        <v/>
      </c>
      <c r="CD45" s="36" t="str">
        <f t="shared" si="71"/>
        <v/>
      </c>
      <c r="CE45" s="36" t="str">
        <f t="shared" si="72"/>
        <v/>
      </c>
      <c r="CF45" s="36" t="str">
        <f t="shared" si="73"/>
        <v/>
      </c>
      <c r="CG45" s="36" t="str">
        <f t="shared" si="74"/>
        <v/>
      </c>
      <c r="CH45" s="36" t="str">
        <f t="shared" si="75"/>
        <v/>
      </c>
      <c r="CI45" s="36" t="str">
        <f t="shared" si="76"/>
        <v/>
      </c>
      <c r="CJ45" s="36" t="str">
        <f t="shared" si="77"/>
        <v/>
      </c>
      <c r="CK45" s="36" t="str">
        <f t="shared" si="78"/>
        <v/>
      </c>
      <c r="CL45" s="36" t="str">
        <f t="shared" si="79"/>
        <v/>
      </c>
      <c r="CM45" s="36" t="str">
        <f t="shared" si="80"/>
        <v/>
      </c>
      <c r="CN45" s="36" t="str">
        <f t="shared" si="81"/>
        <v/>
      </c>
      <c r="CO45" s="36" t="str">
        <f t="shared" si="82"/>
        <v/>
      </c>
      <c r="CP45" s="36" t="str">
        <f t="shared" si="83"/>
        <v/>
      </c>
      <c r="CQ45" s="36" t="str">
        <f t="shared" si="84"/>
        <v/>
      </c>
      <c r="CR45" s="36" t="str">
        <f t="shared" si="85"/>
        <v/>
      </c>
      <c r="CS45" s="36" t="str">
        <f t="shared" si="86"/>
        <v/>
      </c>
      <c r="CT45" s="36" t="str">
        <f t="shared" si="87"/>
        <v/>
      </c>
      <c r="CU45" s="36" t="str">
        <f t="shared" si="88"/>
        <v/>
      </c>
      <c r="CV45" s="36" t="str">
        <f t="shared" si="64"/>
        <v/>
      </c>
    </row>
    <row r="46" spans="1:100" ht="20.100000000000001" customHeight="1" x14ac:dyDescent="0.2">
      <c r="A46" s="53" t="str">
        <f t="shared" si="89"/>
        <v/>
      </c>
      <c r="B46" s="54" t="str">
        <f t="shared" si="90"/>
        <v/>
      </c>
      <c r="C46" s="58" t="str">
        <f t="shared" si="43"/>
        <v/>
      </c>
      <c r="D46" s="59" t="str">
        <f t="shared" si="44"/>
        <v/>
      </c>
      <c r="E46" s="59" t="str">
        <f t="shared" si="45"/>
        <v/>
      </c>
      <c r="F46" s="59" t="str">
        <f t="shared" si="46"/>
        <v/>
      </c>
      <c r="G46" s="59" t="str">
        <f t="shared" si="47"/>
        <v/>
      </c>
      <c r="H46" s="59" t="str">
        <f t="shared" si="48"/>
        <v/>
      </c>
      <c r="I46" s="59" t="str">
        <f t="shared" si="49"/>
        <v/>
      </c>
      <c r="J46" s="59" t="str">
        <f t="shared" si="50"/>
        <v/>
      </c>
      <c r="K46" s="59" t="str">
        <f t="shared" si="51"/>
        <v/>
      </c>
      <c r="L46" s="59" t="str">
        <f t="shared" si="52"/>
        <v/>
      </c>
      <c r="M46" s="59" t="str">
        <f t="shared" si="53"/>
        <v/>
      </c>
      <c r="N46" s="59" t="str">
        <f t="shared" si="54"/>
        <v/>
      </c>
      <c r="O46" s="59" t="str">
        <f t="shared" si="55"/>
        <v/>
      </c>
      <c r="P46" s="59" t="str">
        <f t="shared" si="56"/>
        <v/>
      </c>
      <c r="Q46" s="59" t="str">
        <f t="shared" si="57"/>
        <v/>
      </c>
      <c r="R46" s="59" t="str">
        <f t="shared" si="58"/>
        <v/>
      </c>
      <c r="S46" s="59" t="str">
        <f t="shared" si="59"/>
        <v/>
      </c>
      <c r="T46" s="59" t="str">
        <f t="shared" si="60"/>
        <v/>
      </c>
      <c r="U46" s="59" t="str">
        <f t="shared" si="61"/>
        <v/>
      </c>
      <c r="V46" s="60" t="str">
        <f t="shared" si="62"/>
        <v/>
      </c>
      <c r="W46" s="23" t="str">
        <f t="shared" si="91"/>
        <v/>
      </c>
      <c r="X46" s="23" t="str">
        <f t="shared" si="92"/>
        <v/>
      </c>
      <c r="Y46" s="45" t="str">
        <f t="shared" si="93"/>
        <v/>
      </c>
      <c r="AC46" s="36">
        <f t="shared" si="63"/>
        <v>42</v>
      </c>
      <c r="AD46" s="11" t="str">
        <f>'Výsledky soutěže'!A46</f>
        <v/>
      </c>
      <c r="AE46" s="11" t="str">
        <f>'Výsledky soutěže'!B46</f>
        <v/>
      </c>
      <c r="AF46" s="36">
        <f>'Výsledky soutěže'!C46</f>
        <v>0</v>
      </c>
      <c r="AG46" s="36">
        <f>'Výsledky soutěže'!D46</f>
        <v>0</v>
      </c>
      <c r="AH46" s="36">
        <f>'Výsledky soutěže'!E46</f>
        <v>0</v>
      </c>
      <c r="AI46" s="36">
        <f>'Výsledky soutěže'!F46</f>
        <v>0</v>
      </c>
      <c r="AJ46" s="36">
        <f>'Výsledky soutěže'!G46</f>
        <v>0</v>
      </c>
      <c r="AK46" s="36">
        <f>'Výsledky soutěže'!H46</f>
        <v>0</v>
      </c>
      <c r="AL46" s="36">
        <f>'Výsledky soutěže'!I46</f>
        <v>0</v>
      </c>
      <c r="AM46" s="36">
        <f>'Výsledky soutěže'!J46</f>
        <v>0</v>
      </c>
      <c r="AN46" s="36">
        <f>'Výsledky soutěže'!K46</f>
        <v>0</v>
      </c>
      <c r="AO46" s="36">
        <f>'Výsledky soutěže'!L46</f>
        <v>0</v>
      </c>
      <c r="AP46" s="36">
        <f>'Výsledky soutěže'!M46</f>
        <v>0</v>
      </c>
      <c r="AQ46" s="36">
        <f>'Výsledky soutěže'!N46</f>
        <v>0</v>
      </c>
      <c r="AR46" s="36">
        <f>'Výsledky soutěže'!O46</f>
        <v>0</v>
      </c>
      <c r="AS46" s="36">
        <f>'Výsledky soutěže'!P46</f>
        <v>0</v>
      </c>
      <c r="AT46" s="36">
        <f>'Výsledky soutěže'!Q46</f>
        <v>0</v>
      </c>
      <c r="AU46" s="36">
        <f>'Výsledky soutěže'!R46</f>
        <v>0</v>
      </c>
      <c r="AV46" s="36">
        <f>'Výsledky soutěže'!S46</f>
        <v>0</v>
      </c>
      <c r="AW46" s="36">
        <f>'Výsledky soutěže'!T46</f>
        <v>0</v>
      </c>
      <c r="AX46" s="36">
        <f>'Výsledky soutěže'!U46</f>
        <v>0</v>
      </c>
      <c r="AY46" s="36">
        <f>'Výsledky soutěže'!V46</f>
        <v>0</v>
      </c>
      <c r="AZ46" s="36">
        <f>'Výsledky soutěže'!W46</f>
        <v>0</v>
      </c>
      <c r="BA46" s="36">
        <f>'Výsledky soutěže'!X46</f>
        <v>0</v>
      </c>
      <c r="BD46" s="36">
        <f>'Výsledky soutěže'!AA46</f>
        <v>0</v>
      </c>
      <c r="BE46" s="36">
        <f>'Výsledky soutěže'!AB46</f>
        <v>0</v>
      </c>
      <c r="BF46" s="36">
        <f>'Výsledky soutěže'!AC46</f>
        <v>0</v>
      </c>
      <c r="BG46" s="36">
        <f>'Výsledky soutěže'!AD46</f>
        <v>0</v>
      </c>
      <c r="BH46" s="36">
        <f>'Výsledky soutěže'!AE46</f>
        <v>0</v>
      </c>
      <c r="BI46" s="36">
        <f>'Výsledky soutěže'!AF46</f>
        <v>0</v>
      </c>
      <c r="BJ46" s="36">
        <f>'Výsledky soutěže'!AG46</f>
        <v>0</v>
      </c>
      <c r="BK46" s="36">
        <f>'Výsledky soutěže'!AH46</f>
        <v>0</v>
      </c>
      <c r="BL46" s="36">
        <f>'Výsledky soutěže'!AI46</f>
        <v>0</v>
      </c>
      <c r="BM46" s="36">
        <f>'Výsledky soutěže'!AJ46</f>
        <v>0</v>
      </c>
      <c r="BO46" s="36">
        <f t="shared" si="13"/>
        <v>42</v>
      </c>
      <c r="BP46" s="36">
        <f t="shared" si="14"/>
        <v>2</v>
      </c>
      <c r="BQ46" s="36">
        <f t="shared" si="15"/>
        <v>42</v>
      </c>
      <c r="BR46" s="36">
        <f>BQ26</f>
        <v>22</v>
      </c>
      <c r="BS46" s="36">
        <f t="shared" si="16"/>
        <v>2</v>
      </c>
      <c r="BT46" s="36">
        <f t="shared" si="17"/>
        <v>0</v>
      </c>
      <c r="BU46" s="36">
        <f t="shared" si="18"/>
        <v>9999</v>
      </c>
      <c r="BX46" s="11" t="str">
        <f t="shared" si="65"/>
        <v/>
      </c>
      <c r="BY46" s="11" t="str">
        <f t="shared" si="66"/>
        <v/>
      </c>
      <c r="BZ46" s="36" t="str">
        <f t="shared" si="67"/>
        <v/>
      </c>
      <c r="CA46" s="36" t="str">
        <f t="shared" si="68"/>
        <v/>
      </c>
      <c r="CB46" s="36" t="str">
        <f t="shared" si="69"/>
        <v/>
      </c>
      <c r="CC46" s="36" t="str">
        <f t="shared" si="70"/>
        <v/>
      </c>
      <c r="CD46" s="36" t="str">
        <f t="shared" si="71"/>
        <v/>
      </c>
      <c r="CE46" s="36" t="str">
        <f t="shared" si="72"/>
        <v/>
      </c>
      <c r="CF46" s="36" t="str">
        <f t="shared" si="73"/>
        <v/>
      </c>
      <c r="CG46" s="36" t="str">
        <f t="shared" si="74"/>
        <v/>
      </c>
      <c r="CH46" s="36" t="str">
        <f t="shared" si="75"/>
        <v/>
      </c>
      <c r="CI46" s="36" t="str">
        <f t="shared" si="76"/>
        <v/>
      </c>
      <c r="CJ46" s="36" t="str">
        <f t="shared" si="77"/>
        <v/>
      </c>
      <c r="CK46" s="36" t="str">
        <f t="shared" si="78"/>
        <v/>
      </c>
      <c r="CL46" s="36" t="str">
        <f t="shared" si="79"/>
        <v/>
      </c>
      <c r="CM46" s="36" t="str">
        <f t="shared" si="80"/>
        <v/>
      </c>
      <c r="CN46" s="36" t="str">
        <f t="shared" si="81"/>
        <v/>
      </c>
      <c r="CO46" s="36" t="str">
        <f t="shared" si="82"/>
        <v/>
      </c>
      <c r="CP46" s="36" t="str">
        <f t="shared" si="83"/>
        <v/>
      </c>
      <c r="CQ46" s="36" t="str">
        <f t="shared" si="84"/>
        <v/>
      </c>
      <c r="CR46" s="36" t="str">
        <f t="shared" si="85"/>
        <v/>
      </c>
      <c r="CS46" s="36" t="str">
        <f t="shared" si="86"/>
        <v/>
      </c>
      <c r="CT46" s="36" t="str">
        <f t="shared" si="87"/>
        <v/>
      </c>
      <c r="CU46" s="36" t="str">
        <f t="shared" si="88"/>
        <v/>
      </c>
      <c r="CV46" s="36" t="str">
        <f t="shared" si="64"/>
        <v/>
      </c>
    </row>
    <row r="47" spans="1:100" ht="20.100000000000001" customHeight="1" x14ac:dyDescent="0.2">
      <c r="A47" s="53" t="str">
        <f t="shared" si="89"/>
        <v/>
      </c>
      <c r="B47" s="54" t="str">
        <f t="shared" si="90"/>
        <v/>
      </c>
      <c r="C47" s="58" t="str">
        <f t="shared" si="43"/>
        <v/>
      </c>
      <c r="D47" s="59" t="str">
        <f t="shared" si="44"/>
        <v/>
      </c>
      <c r="E47" s="59" t="str">
        <f t="shared" si="45"/>
        <v/>
      </c>
      <c r="F47" s="59" t="str">
        <f t="shared" si="46"/>
        <v/>
      </c>
      <c r="G47" s="59" t="str">
        <f t="shared" si="47"/>
        <v/>
      </c>
      <c r="H47" s="59" t="str">
        <f t="shared" si="48"/>
        <v/>
      </c>
      <c r="I47" s="59" t="str">
        <f t="shared" si="49"/>
        <v/>
      </c>
      <c r="J47" s="59" t="str">
        <f t="shared" si="50"/>
        <v/>
      </c>
      <c r="K47" s="59" t="str">
        <f t="shared" si="51"/>
        <v/>
      </c>
      <c r="L47" s="59" t="str">
        <f t="shared" si="52"/>
        <v/>
      </c>
      <c r="M47" s="59" t="str">
        <f t="shared" si="53"/>
        <v/>
      </c>
      <c r="N47" s="59" t="str">
        <f t="shared" si="54"/>
        <v/>
      </c>
      <c r="O47" s="59" t="str">
        <f t="shared" si="55"/>
        <v/>
      </c>
      <c r="P47" s="59" t="str">
        <f t="shared" si="56"/>
        <v/>
      </c>
      <c r="Q47" s="59" t="str">
        <f t="shared" si="57"/>
        <v/>
      </c>
      <c r="R47" s="59" t="str">
        <f t="shared" si="58"/>
        <v/>
      </c>
      <c r="S47" s="59" t="str">
        <f t="shared" si="59"/>
        <v/>
      </c>
      <c r="T47" s="59" t="str">
        <f t="shared" si="60"/>
        <v/>
      </c>
      <c r="U47" s="59" t="str">
        <f t="shared" si="61"/>
        <v/>
      </c>
      <c r="V47" s="60" t="str">
        <f t="shared" si="62"/>
        <v/>
      </c>
      <c r="W47" s="23" t="str">
        <f t="shared" si="91"/>
        <v/>
      </c>
      <c r="X47" s="23" t="str">
        <f t="shared" si="92"/>
        <v/>
      </c>
      <c r="Y47" s="45" t="str">
        <f t="shared" si="93"/>
        <v/>
      </c>
      <c r="AC47" s="36">
        <f t="shared" si="63"/>
        <v>43</v>
      </c>
      <c r="AD47" s="11" t="str">
        <f>'Výsledky soutěže'!A47</f>
        <v/>
      </c>
      <c r="AE47" s="11" t="str">
        <f>'Výsledky soutěže'!B47</f>
        <v/>
      </c>
      <c r="AF47" s="36">
        <f>'Výsledky soutěže'!C47</f>
        <v>0</v>
      </c>
      <c r="AG47" s="36">
        <f>'Výsledky soutěže'!D47</f>
        <v>0</v>
      </c>
      <c r="AH47" s="36">
        <f>'Výsledky soutěže'!E47</f>
        <v>0</v>
      </c>
      <c r="AI47" s="36">
        <f>'Výsledky soutěže'!F47</f>
        <v>0</v>
      </c>
      <c r="AJ47" s="36">
        <f>'Výsledky soutěže'!G47</f>
        <v>0</v>
      </c>
      <c r="AK47" s="36">
        <f>'Výsledky soutěže'!H47</f>
        <v>0</v>
      </c>
      <c r="AL47" s="36">
        <f>'Výsledky soutěže'!I47</f>
        <v>0</v>
      </c>
      <c r="AM47" s="36">
        <f>'Výsledky soutěže'!J47</f>
        <v>0</v>
      </c>
      <c r="AN47" s="36">
        <f>'Výsledky soutěže'!K47</f>
        <v>0</v>
      </c>
      <c r="AO47" s="36">
        <f>'Výsledky soutěže'!L47</f>
        <v>0</v>
      </c>
      <c r="AP47" s="36">
        <f>'Výsledky soutěže'!M47</f>
        <v>0</v>
      </c>
      <c r="AQ47" s="36">
        <f>'Výsledky soutěže'!N47</f>
        <v>0</v>
      </c>
      <c r="AR47" s="36">
        <f>'Výsledky soutěže'!O47</f>
        <v>0</v>
      </c>
      <c r="AS47" s="36">
        <f>'Výsledky soutěže'!P47</f>
        <v>0</v>
      </c>
      <c r="AT47" s="36">
        <f>'Výsledky soutěže'!Q47</f>
        <v>0</v>
      </c>
      <c r="AU47" s="36">
        <f>'Výsledky soutěže'!R47</f>
        <v>0</v>
      </c>
      <c r="AV47" s="36">
        <f>'Výsledky soutěže'!S47</f>
        <v>0</v>
      </c>
      <c r="AW47" s="36">
        <f>'Výsledky soutěže'!T47</f>
        <v>0</v>
      </c>
      <c r="AX47" s="36">
        <f>'Výsledky soutěže'!U47</f>
        <v>0</v>
      </c>
      <c r="AY47" s="36">
        <f>'Výsledky soutěže'!V47</f>
        <v>0</v>
      </c>
      <c r="AZ47" s="36">
        <f>'Výsledky soutěže'!W47</f>
        <v>0</v>
      </c>
      <c r="BA47" s="36">
        <f>'Výsledky soutěže'!X47</f>
        <v>0</v>
      </c>
      <c r="BD47" s="36">
        <f>'Výsledky soutěže'!AA47</f>
        <v>0</v>
      </c>
      <c r="BE47" s="36">
        <f>'Výsledky soutěže'!AB47</f>
        <v>0</v>
      </c>
      <c r="BF47" s="36">
        <f>'Výsledky soutěže'!AC47</f>
        <v>0</v>
      </c>
      <c r="BG47" s="36">
        <f>'Výsledky soutěže'!AD47</f>
        <v>0</v>
      </c>
      <c r="BH47" s="36">
        <f>'Výsledky soutěže'!AE47</f>
        <v>0</v>
      </c>
      <c r="BI47" s="36">
        <f>'Výsledky soutěže'!AF47</f>
        <v>0</v>
      </c>
      <c r="BJ47" s="36">
        <f>'Výsledky soutěže'!AG47</f>
        <v>0</v>
      </c>
      <c r="BK47" s="36">
        <f>'Výsledky soutěže'!AH47</f>
        <v>0</v>
      </c>
      <c r="BL47" s="36">
        <f>'Výsledky soutěže'!AI47</f>
        <v>0</v>
      </c>
      <c r="BM47" s="36">
        <f>'Výsledky soutěže'!AJ47</f>
        <v>0</v>
      </c>
      <c r="BO47" s="36">
        <f t="shared" si="13"/>
        <v>43</v>
      </c>
      <c r="BP47" s="36">
        <f t="shared" si="14"/>
        <v>2</v>
      </c>
      <c r="BQ47" s="36">
        <f t="shared" si="15"/>
        <v>43</v>
      </c>
      <c r="BR47" s="36">
        <f>BQ25</f>
        <v>21</v>
      </c>
      <c r="BS47" s="36">
        <f t="shared" si="16"/>
        <v>2</v>
      </c>
      <c r="BT47" s="36">
        <f t="shared" si="17"/>
        <v>0</v>
      </c>
      <c r="BU47" s="36">
        <f t="shared" si="18"/>
        <v>9999</v>
      </c>
      <c r="BX47" s="11" t="str">
        <f t="shared" si="65"/>
        <v/>
      </c>
      <c r="BY47" s="11" t="str">
        <f t="shared" si="66"/>
        <v/>
      </c>
      <c r="BZ47" s="36" t="str">
        <f t="shared" si="67"/>
        <v/>
      </c>
      <c r="CA47" s="36" t="str">
        <f t="shared" si="68"/>
        <v/>
      </c>
      <c r="CB47" s="36" t="str">
        <f t="shared" si="69"/>
        <v/>
      </c>
      <c r="CC47" s="36" t="str">
        <f t="shared" si="70"/>
        <v/>
      </c>
      <c r="CD47" s="36" t="str">
        <f t="shared" si="71"/>
        <v/>
      </c>
      <c r="CE47" s="36" t="str">
        <f t="shared" si="72"/>
        <v/>
      </c>
      <c r="CF47" s="36" t="str">
        <f t="shared" si="73"/>
        <v/>
      </c>
      <c r="CG47" s="36" t="str">
        <f t="shared" si="74"/>
        <v/>
      </c>
      <c r="CH47" s="36" t="str">
        <f t="shared" si="75"/>
        <v/>
      </c>
      <c r="CI47" s="36" t="str">
        <f t="shared" si="76"/>
        <v/>
      </c>
      <c r="CJ47" s="36" t="str">
        <f t="shared" si="77"/>
        <v/>
      </c>
      <c r="CK47" s="36" t="str">
        <f t="shared" si="78"/>
        <v/>
      </c>
      <c r="CL47" s="36" t="str">
        <f t="shared" si="79"/>
        <v/>
      </c>
      <c r="CM47" s="36" t="str">
        <f t="shared" si="80"/>
        <v/>
      </c>
      <c r="CN47" s="36" t="str">
        <f t="shared" si="81"/>
        <v/>
      </c>
      <c r="CO47" s="36" t="str">
        <f t="shared" si="82"/>
        <v/>
      </c>
      <c r="CP47" s="36" t="str">
        <f t="shared" si="83"/>
        <v/>
      </c>
      <c r="CQ47" s="36" t="str">
        <f t="shared" si="84"/>
        <v/>
      </c>
      <c r="CR47" s="36" t="str">
        <f t="shared" si="85"/>
        <v/>
      </c>
      <c r="CS47" s="36" t="str">
        <f t="shared" si="86"/>
        <v/>
      </c>
      <c r="CT47" s="36" t="str">
        <f t="shared" si="87"/>
        <v/>
      </c>
      <c r="CU47" s="36" t="str">
        <f t="shared" si="88"/>
        <v/>
      </c>
      <c r="CV47" s="36" t="str">
        <f t="shared" si="64"/>
        <v/>
      </c>
    </row>
    <row r="48" spans="1:100" ht="20.100000000000001" customHeight="1" x14ac:dyDescent="0.2">
      <c r="A48" s="53" t="str">
        <f t="shared" si="89"/>
        <v/>
      </c>
      <c r="B48" s="54" t="str">
        <f t="shared" si="90"/>
        <v/>
      </c>
      <c r="C48" s="58" t="str">
        <f t="shared" si="43"/>
        <v/>
      </c>
      <c r="D48" s="59" t="str">
        <f t="shared" si="44"/>
        <v/>
      </c>
      <c r="E48" s="59" t="str">
        <f t="shared" si="45"/>
        <v/>
      </c>
      <c r="F48" s="59" t="str">
        <f t="shared" si="46"/>
        <v/>
      </c>
      <c r="G48" s="59" t="str">
        <f t="shared" si="47"/>
        <v/>
      </c>
      <c r="H48" s="59" t="str">
        <f t="shared" si="48"/>
        <v/>
      </c>
      <c r="I48" s="59" t="str">
        <f t="shared" si="49"/>
        <v/>
      </c>
      <c r="J48" s="59" t="str">
        <f t="shared" si="50"/>
        <v/>
      </c>
      <c r="K48" s="59" t="str">
        <f t="shared" si="51"/>
        <v/>
      </c>
      <c r="L48" s="59" t="str">
        <f t="shared" si="52"/>
        <v/>
      </c>
      <c r="M48" s="59" t="str">
        <f t="shared" si="53"/>
        <v/>
      </c>
      <c r="N48" s="59" t="str">
        <f t="shared" si="54"/>
        <v/>
      </c>
      <c r="O48" s="59" t="str">
        <f t="shared" si="55"/>
        <v/>
      </c>
      <c r="P48" s="59" t="str">
        <f t="shared" si="56"/>
        <v/>
      </c>
      <c r="Q48" s="59" t="str">
        <f t="shared" si="57"/>
        <v/>
      </c>
      <c r="R48" s="59" t="str">
        <f t="shared" si="58"/>
        <v/>
      </c>
      <c r="S48" s="59" t="str">
        <f t="shared" si="59"/>
        <v/>
      </c>
      <c r="T48" s="59" t="str">
        <f t="shared" si="60"/>
        <v/>
      </c>
      <c r="U48" s="59" t="str">
        <f t="shared" si="61"/>
        <v/>
      </c>
      <c r="V48" s="60" t="str">
        <f t="shared" si="62"/>
        <v/>
      </c>
      <c r="W48" s="23" t="str">
        <f t="shared" si="91"/>
        <v/>
      </c>
      <c r="X48" s="23" t="str">
        <f t="shared" si="92"/>
        <v/>
      </c>
      <c r="Y48" s="45" t="str">
        <f t="shared" si="93"/>
        <v/>
      </c>
      <c r="AC48" s="36">
        <f t="shared" si="63"/>
        <v>44</v>
      </c>
      <c r="AD48" s="11" t="str">
        <f>'Výsledky soutěže'!A48</f>
        <v/>
      </c>
      <c r="AE48" s="11" t="str">
        <f>'Výsledky soutěže'!B48</f>
        <v/>
      </c>
      <c r="AF48" s="36">
        <f>'Výsledky soutěže'!C48</f>
        <v>0</v>
      </c>
      <c r="AG48" s="36">
        <f>'Výsledky soutěže'!D48</f>
        <v>0</v>
      </c>
      <c r="AH48" s="36">
        <f>'Výsledky soutěže'!E48</f>
        <v>0</v>
      </c>
      <c r="AI48" s="36">
        <f>'Výsledky soutěže'!F48</f>
        <v>0</v>
      </c>
      <c r="AJ48" s="36">
        <f>'Výsledky soutěže'!G48</f>
        <v>0</v>
      </c>
      <c r="AK48" s="36">
        <f>'Výsledky soutěže'!H48</f>
        <v>0</v>
      </c>
      <c r="AL48" s="36">
        <f>'Výsledky soutěže'!I48</f>
        <v>0</v>
      </c>
      <c r="AM48" s="36">
        <f>'Výsledky soutěže'!J48</f>
        <v>0</v>
      </c>
      <c r="AN48" s="36">
        <f>'Výsledky soutěže'!K48</f>
        <v>0</v>
      </c>
      <c r="AO48" s="36">
        <f>'Výsledky soutěže'!L48</f>
        <v>0</v>
      </c>
      <c r="AP48" s="36">
        <f>'Výsledky soutěže'!M48</f>
        <v>0</v>
      </c>
      <c r="AQ48" s="36">
        <f>'Výsledky soutěže'!N48</f>
        <v>0</v>
      </c>
      <c r="AR48" s="36">
        <f>'Výsledky soutěže'!O48</f>
        <v>0</v>
      </c>
      <c r="AS48" s="36">
        <f>'Výsledky soutěže'!P48</f>
        <v>0</v>
      </c>
      <c r="AT48" s="36">
        <f>'Výsledky soutěže'!Q48</f>
        <v>0</v>
      </c>
      <c r="AU48" s="36">
        <f>'Výsledky soutěže'!R48</f>
        <v>0</v>
      </c>
      <c r="AV48" s="36">
        <f>'Výsledky soutěže'!S48</f>
        <v>0</v>
      </c>
      <c r="AW48" s="36">
        <f>'Výsledky soutěže'!T48</f>
        <v>0</v>
      </c>
      <c r="AX48" s="36">
        <f>'Výsledky soutěže'!U48</f>
        <v>0</v>
      </c>
      <c r="AY48" s="36">
        <f>'Výsledky soutěže'!V48</f>
        <v>0</v>
      </c>
      <c r="AZ48" s="36">
        <f>'Výsledky soutěže'!W48</f>
        <v>0</v>
      </c>
      <c r="BA48" s="36">
        <f>'Výsledky soutěže'!X48</f>
        <v>0</v>
      </c>
      <c r="BD48" s="36">
        <f>'Výsledky soutěže'!AA48</f>
        <v>0</v>
      </c>
      <c r="BE48" s="36">
        <f>'Výsledky soutěže'!AB48</f>
        <v>0</v>
      </c>
      <c r="BF48" s="36">
        <f>'Výsledky soutěže'!AC48</f>
        <v>0</v>
      </c>
      <c r="BG48" s="36">
        <f>'Výsledky soutěže'!AD48</f>
        <v>0</v>
      </c>
      <c r="BH48" s="36">
        <f>'Výsledky soutěže'!AE48</f>
        <v>0</v>
      </c>
      <c r="BI48" s="36">
        <f>'Výsledky soutěže'!AF48</f>
        <v>0</v>
      </c>
      <c r="BJ48" s="36">
        <f>'Výsledky soutěže'!AG48</f>
        <v>0</v>
      </c>
      <c r="BK48" s="36">
        <f>'Výsledky soutěže'!AH48</f>
        <v>0</v>
      </c>
      <c r="BL48" s="36">
        <f>'Výsledky soutěže'!AI48</f>
        <v>0</v>
      </c>
      <c r="BM48" s="36">
        <f>'Výsledky soutěže'!AJ48</f>
        <v>0</v>
      </c>
      <c r="BO48" s="36">
        <f t="shared" si="13"/>
        <v>44</v>
      </c>
      <c r="BP48" s="36">
        <f t="shared" si="14"/>
        <v>2</v>
      </c>
      <c r="BQ48" s="36">
        <f t="shared" si="15"/>
        <v>44</v>
      </c>
      <c r="BR48" s="36">
        <f>BQ24</f>
        <v>20</v>
      </c>
      <c r="BS48" s="36">
        <f t="shared" si="16"/>
        <v>2</v>
      </c>
      <c r="BT48" s="36">
        <f t="shared" si="17"/>
        <v>0</v>
      </c>
      <c r="BU48" s="36">
        <f t="shared" si="18"/>
        <v>9999</v>
      </c>
      <c r="BX48" s="11" t="str">
        <f t="shared" si="65"/>
        <v/>
      </c>
      <c r="BY48" s="11" t="str">
        <f t="shared" si="66"/>
        <v/>
      </c>
      <c r="BZ48" s="36" t="str">
        <f t="shared" si="67"/>
        <v/>
      </c>
      <c r="CA48" s="36" t="str">
        <f t="shared" si="68"/>
        <v/>
      </c>
      <c r="CB48" s="36" t="str">
        <f t="shared" si="69"/>
        <v/>
      </c>
      <c r="CC48" s="36" t="str">
        <f t="shared" si="70"/>
        <v/>
      </c>
      <c r="CD48" s="36" t="str">
        <f t="shared" si="71"/>
        <v/>
      </c>
      <c r="CE48" s="36" t="str">
        <f t="shared" si="72"/>
        <v/>
      </c>
      <c r="CF48" s="36" t="str">
        <f t="shared" si="73"/>
        <v/>
      </c>
      <c r="CG48" s="36" t="str">
        <f t="shared" si="74"/>
        <v/>
      </c>
      <c r="CH48" s="36" t="str">
        <f t="shared" si="75"/>
        <v/>
      </c>
      <c r="CI48" s="36" t="str">
        <f t="shared" si="76"/>
        <v/>
      </c>
      <c r="CJ48" s="36" t="str">
        <f t="shared" si="77"/>
        <v/>
      </c>
      <c r="CK48" s="36" t="str">
        <f t="shared" si="78"/>
        <v/>
      </c>
      <c r="CL48" s="36" t="str">
        <f t="shared" si="79"/>
        <v/>
      </c>
      <c r="CM48" s="36" t="str">
        <f t="shared" si="80"/>
        <v/>
      </c>
      <c r="CN48" s="36" t="str">
        <f t="shared" si="81"/>
        <v/>
      </c>
      <c r="CO48" s="36" t="str">
        <f t="shared" si="82"/>
        <v/>
      </c>
      <c r="CP48" s="36" t="str">
        <f t="shared" si="83"/>
        <v/>
      </c>
      <c r="CQ48" s="36" t="str">
        <f t="shared" si="84"/>
        <v/>
      </c>
      <c r="CR48" s="36" t="str">
        <f t="shared" si="85"/>
        <v/>
      </c>
      <c r="CS48" s="36" t="str">
        <f t="shared" si="86"/>
        <v/>
      </c>
      <c r="CT48" s="36" t="str">
        <f t="shared" si="87"/>
        <v/>
      </c>
      <c r="CU48" s="36" t="str">
        <f t="shared" si="88"/>
        <v/>
      </c>
      <c r="CV48" s="36" t="str">
        <f t="shared" si="64"/>
        <v/>
      </c>
    </row>
    <row r="49" spans="1:100" ht="20.100000000000001" customHeight="1" x14ac:dyDescent="0.2">
      <c r="A49" s="53" t="str">
        <f t="shared" si="89"/>
        <v/>
      </c>
      <c r="B49" s="54" t="str">
        <f t="shared" si="90"/>
        <v/>
      </c>
      <c r="C49" s="58" t="str">
        <f t="shared" si="43"/>
        <v/>
      </c>
      <c r="D49" s="59" t="str">
        <f t="shared" si="44"/>
        <v/>
      </c>
      <c r="E49" s="59" t="str">
        <f t="shared" si="45"/>
        <v/>
      </c>
      <c r="F49" s="59" t="str">
        <f t="shared" si="46"/>
        <v/>
      </c>
      <c r="G49" s="59" t="str">
        <f t="shared" si="47"/>
        <v/>
      </c>
      <c r="H49" s="59" t="str">
        <f t="shared" si="48"/>
        <v/>
      </c>
      <c r="I49" s="59" t="str">
        <f t="shared" si="49"/>
        <v/>
      </c>
      <c r="J49" s="59" t="str">
        <f t="shared" si="50"/>
        <v/>
      </c>
      <c r="K49" s="59" t="str">
        <f t="shared" si="51"/>
        <v/>
      </c>
      <c r="L49" s="59" t="str">
        <f t="shared" si="52"/>
        <v/>
      </c>
      <c r="M49" s="59" t="str">
        <f t="shared" si="53"/>
        <v/>
      </c>
      <c r="N49" s="59" t="str">
        <f t="shared" si="54"/>
        <v/>
      </c>
      <c r="O49" s="59" t="str">
        <f t="shared" si="55"/>
        <v/>
      </c>
      <c r="P49" s="59" t="str">
        <f t="shared" si="56"/>
        <v/>
      </c>
      <c r="Q49" s="59" t="str">
        <f t="shared" si="57"/>
        <v/>
      </c>
      <c r="R49" s="59" t="str">
        <f t="shared" si="58"/>
        <v/>
      </c>
      <c r="S49" s="59" t="str">
        <f t="shared" si="59"/>
        <v/>
      </c>
      <c r="T49" s="59" t="str">
        <f t="shared" si="60"/>
        <v/>
      </c>
      <c r="U49" s="59" t="str">
        <f t="shared" si="61"/>
        <v/>
      </c>
      <c r="V49" s="60" t="str">
        <f t="shared" si="62"/>
        <v/>
      </c>
      <c r="W49" s="23" t="str">
        <f t="shared" si="91"/>
        <v/>
      </c>
      <c r="X49" s="23" t="str">
        <f t="shared" si="92"/>
        <v/>
      </c>
      <c r="Y49" s="45" t="str">
        <f t="shared" si="93"/>
        <v/>
      </c>
      <c r="AC49" s="36">
        <f t="shared" si="63"/>
        <v>45</v>
      </c>
      <c r="AD49" s="11" t="str">
        <f>'Výsledky soutěže'!A49</f>
        <v/>
      </c>
      <c r="AE49" s="11" t="str">
        <f>'Výsledky soutěže'!B49</f>
        <v/>
      </c>
      <c r="AF49" s="36">
        <f>'Výsledky soutěže'!C49</f>
        <v>0</v>
      </c>
      <c r="AG49" s="36">
        <f>'Výsledky soutěže'!D49</f>
        <v>0</v>
      </c>
      <c r="AH49" s="36">
        <f>'Výsledky soutěže'!E49</f>
        <v>0</v>
      </c>
      <c r="AI49" s="36">
        <f>'Výsledky soutěže'!F49</f>
        <v>0</v>
      </c>
      <c r="AJ49" s="36">
        <f>'Výsledky soutěže'!G49</f>
        <v>0</v>
      </c>
      <c r="AK49" s="36">
        <f>'Výsledky soutěže'!H49</f>
        <v>0</v>
      </c>
      <c r="AL49" s="36">
        <f>'Výsledky soutěže'!I49</f>
        <v>0</v>
      </c>
      <c r="AM49" s="36">
        <f>'Výsledky soutěže'!J49</f>
        <v>0</v>
      </c>
      <c r="AN49" s="36">
        <f>'Výsledky soutěže'!K49</f>
        <v>0</v>
      </c>
      <c r="AO49" s="36">
        <f>'Výsledky soutěže'!L49</f>
        <v>0</v>
      </c>
      <c r="AP49" s="36">
        <f>'Výsledky soutěže'!M49</f>
        <v>0</v>
      </c>
      <c r="AQ49" s="36">
        <f>'Výsledky soutěže'!N49</f>
        <v>0</v>
      </c>
      <c r="AR49" s="36">
        <f>'Výsledky soutěže'!O49</f>
        <v>0</v>
      </c>
      <c r="AS49" s="36">
        <f>'Výsledky soutěže'!P49</f>
        <v>0</v>
      </c>
      <c r="AT49" s="36">
        <f>'Výsledky soutěže'!Q49</f>
        <v>0</v>
      </c>
      <c r="AU49" s="36">
        <f>'Výsledky soutěže'!R49</f>
        <v>0</v>
      </c>
      <c r="AV49" s="36">
        <f>'Výsledky soutěže'!S49</f>
        <v>0</v>
      </c>
      <c r="AW49" s="36">
        <f>'Výsledky soutěže'!T49</f>
        <v>0</v>
      </c>
      <c r="AX49" s="36">
        <f>'Výsledky soutěže'!U49</f>
        <v>0</v>
      </c>
      <c r="AY49" s="36">
        <f>'Výsledky soutěže'!V49</f>
        <v>0</v>
      </c>
      <c r="AZ49" s="36">
        <f>'Výsledky soutěže'!W49</f>
        <v>0</v>
      </c>
      <c r="BA49" s="36">
        <f>'Výsledky soutěže'!X49</f>
        <v>0</v>
      </c>
      <c r="BD49" s="36">
        <f>'Výsledky soutěže'!AA49</f>
        <v>0</v>
      </c>
      <c r="BE49" s="36">
        <f>'Výsledky soutěže'!AB49</f>
        <v>0</v>
      </c>
      <c r="BF49" s="36">
        <f>'Výsledky soutěže'!AC49</f>
        <v>0</v>
      </c>
      <c r="BG49" s="36">
        <f>'Výsledky soutěže'!AD49</f>
        <v>0</v>
      </c>
      <c r="BH49" s="36">
        <f>'Výsledky soutěže'!AE49</f>
        <v>0</v>
      </c>
      <c r="BI49" s="36">
        <f>'Výsledky soutěže'!AF49</f>
        <v>0</v>
      </c>
      <c r="BJ49" s="36">
        <f>'Výsledky soutěže'!AG49</f>
        <v>0</v>
      </c>
      <c r="BK49" s="36">
        <f>'Výsledky soutěže'!AH49</f>
        <v>0</v>
      </c>
      <c r="BL49" s="36">
        <f>'Výsledky soutěže'!AI49</f>
        <v>0</v>
      </c>
      <c r="BM49" s="36">
        <f>'Výsledky soutěže'!AJ49</f>
        <v>0</v>
      </c>
      <c r="BO49" s="36">
        <f t="shared" si="13"/>
        <v>45</v>
      </c>
      <c r="BP49" s="36">
        <f t="shared" si="14"/>
        <v>2</v>
      </c>
      <c r="BQ49" s="36">
        <f t="shared" si="15"/>
        <v>45</v>
      </c>
      <c r="BR49" s="36">
        <f>BQ23</f>
        <v>19</v>
      </c>
      <c r="BS49" s="36">
        <f t="shared" si="16"/>
        <v>2</v>
      </c>
      <c r="BT49" s="36">
        <f t="shared" si="17"/>
        <v>0</v>
      </c>
      <c r="BU49" s="36">
        <f t="shared" si="18"/>
        <v>9999</v>
      </c>
      <c r="BX49" s="11" t="str">
        <f t="shared" si="65"/>
        <v/>
      </c>
      <c r="BY49" s="11" t="str">
        <f t="shared" si="66"/>
        <v/>
      </c>
      <c r="BZ49" s="36" t="str">
        <f t="shared" si="67"/>
        <v/>
      </c>
      <c r="CA49" s="36" t="str">
        <f t="shared" si="68"/>
        <v/>
      </c>
      <c r="CB49" s="36" t="str">
        <f t="shared" si="69"/>
        <v/>
      </c>
      <c r="CC49" s="36" t="str">
        <f t="shared" si="70"/>
        <v/>
      </c>
      <c r="CD49" s="36" t="str">
        <f t="shared" si="71"/>
        <v/>
      </c>
      <c r="CE49" s="36" t="str">
        <f t="shared" si="72"/>
        <v/>
      </c>
      <c r="CF49" s="36" t="str">
        <f t="shared" si="73"/>
        <v/>
      </c>
      <c r="CG49" s="36" t="str">
        <f t="shared" si="74"/>
        <v/>
      </c>
      <c r="CH49" s="36" t="str">
        <f t="shared" si="75"/>
        <v/>
      </c>
      <c r="CI49" s="36" t="str">
        <f t="shared" si="76"/>
        <v/>
      </c>
      <c r="CJ49" s="36" t="str">
        <f t="shared" si="77"/>
        <v/>
      </c>
      <c r="CK49" s="36" t="str">
        <f t="shared" si="78"/>
        <v/>
      </c>
      <c r="CL49" s="36" t="str">
        <f t="shared" si="79"/>
        <v/>
      </c>
      <c r="CM49" s="36" t="str">
        <f t="shared" si="80"/>
        <v/>
      </c>
      <c r="CN49" s="36" t="str">
        <f t="shared" si="81"/>
        <v/>
      </c>
      <c r="CO49" s="36" t="str">
        <f t="shared" si="82"/>
        <v/>
      </c>
      <c r="CP49" s="36" t="str">
        <f t="shared" si="83"/>
        <v/>
      </c>
      <c r="CQ49" s="36" t="str">
        <f t="shared" si="84"/>
        <v/>
      </c>
      <c r="CR49" s="36" t="str">
        <f t="shared" si="85"/>
        <v/>
      </c>
      <c r="CS49" s="36" t="str">
        <f t="shared" si="86"/>
        <v/>
      </c>
      <c r="CT49" s="36" t="str">
        <f t="shared" si="87"/>
        <v/>
      </c>
      <c r="CU49" s="36" t="str">
        <f t="shared" si="88"/>
        <v/>
      </c>
      <c r="CV49" s="36" t="str">
        <f t="shared" si="64"/>
        <v/>
      </c>
    </row>
    <row r="50" spans="1:100" ht="20.100000000000001" customHeight="1" x14ac:dyDescent="0.2">
      <c r="A50" s="53" t="str">
        <f t="shared" si="89"/>
        <v/>
      </c>
      <c r="B50" s="54" t="str">
        <f t="shared" si="90"/>
        <v/>
      </c>
      <c r="C50" s="58" t="str">
        <f t="shared" si="43"/>
        <v/>
      </c>
      <c r="D50" s="59" t="str">
        <f t="shared" si="44"/>
        <v/>
      </c>
      <c r="E50" s="59" t="str">
        <f t="shared" si="45"/>
        <v/>
      </c>
      <c r="F50" s="59" t="str">
        <f t="shared" si="46"/>
        <v/>
      </c>
      <c r="G50" s="59" t="str">
        <f t="shared" si="47"/>
        <v/>
      </c>
      <c r="H50" s="59" t="str">
        <f t="shared" si="48"/>
        <v/>
      </c>
      <c r="I50" s="59" t="str">
        <f t="shared" si="49"/>
        <v/>
      </c>
      <c r="J50" s="59" t="str">
        <f t="shared" si="50"/>
        <v/>
      </c>
      <c r="K50" s="59" t="str">
        <f t="shared" si="51"/>
        <v/>
      </c>
      <c r="L50" s="59" t="str">
        <f t="shared" si="52"/>
        <v/>
      </c>
      <c r="M50" s="59" t="str">
        <f t="shared" si="53"/>
        <v/>
      </c>
      <c r="N50" s="59" t="str">
        <f t="shared" si="54"/>
        <v/>
      </c>
      <c r="O50" s="59" t="str">
        <f t="shared" si="55"/>
        <v/>
      </c>
      <c r="P50" s="59" t="str">
        <f t="shared" si="56"/>
        <v/>
      </c>
      <c r="Q50" s="59" t="str">
        <f t="shared" si="57"/>
        <v/>
      </c>
      <c r="R50" s="59" t="str">
        <f t="shared" si="58"/>
        <v/>
      </c>
      <c r="S50" s="59" t="str">
        <f t="shared" si="59"/>
        <v/>
      </c>
      <c r="T50" s="59" t="str">
        <f t="shared" si="60"/>
        <v/>
      </c>
      <c r="U50" s="59" t="str">
        <f t="shared" si="61"/>
        <v/>
      </c>
      <c r="V50" s="60" t="str">
        <f t="shared" si="62"/>
        <v/>
      </c>
      <c r="W50" s="23" t="str">
        <f t="shared" si="91"/>
        <v/>
      </c>
      <c r="X50" s="23" t="str">
        <f t="shared" si="92"/>
        <v/>
      </c>
      <c r="Y50" s="45" t="str">
        <f t="shared" si="93"/>
        <v/>
      </c>
      <c r="AC50" s="36">
        <f t="shared" si="63"/>
        <v>46</v>
      </c>
      <c r="AD50" s="11" t="str">
        <f>'Výsledky soutěže'!A50</f>
        <v/>
      </c>
      <c r="AE50" s="11" t="str">
        <f>'Výsledky soutěže'!B50</f>
        <v/>
      </c>
      <c r="AF50" s="36">
        <f>'Výsledky soutěže'!C50</f>
        <v>0</v>
      </c>
      <c r="AG50" s="36">
        <f>'Výsledky soutěže'!D50</f>
        <v>0</v>
      </c>
      <c r="AH50" s="36">
        <f>'Výsledky soutěže'!E50</f>
        <v>0</v>
      </c>
      <c r="AI50" s="36">
        <f>'Výsledky soutěže'!F50</f>
        <v>0</v>
      </c>
      <c r="AJ50" s="36">
        <f>'Výsledky soutěže'!G50</f>
        <v>0</v>
      </c>
      <c r="AK50" s="36">
        <f>'Výsledky soutěže'!H50</f>
        <v>0</v>
      </c>
      <c r="AL50" s="36">
        <f>'Výsledky soutěže'!I50</f>
        <v>0</v>
      </c>
      <c r="AM50" s="36">
        <f>'Výsledky soutěže'!J50</f>
        <v>0</v>
      </c>
      <c r="AN50" s="36">
        <f>'Výsledky soutěže'!K50</f>
        <v>0</v>
      </c>
      <c r="AO50" s="36">
        <f>'Výsledky soutěže'!L50</f>
        <v>0</v>
      </c>
      <c r="AP50" s="36">
        <f>'Výsledky soutěže'!M50</f>
        <v>0</v>
      </c>
      <c r="AQ50" s="36">
        <f>'Výsledky soutěže'!N50</f>
        <v>0</v>
      </c>
      <c r="AR50" s="36">
        <f>'Výsledky soutěže'!O50</f>
        <v>0</v>
      </c>
      <c r="AS50" s="36">
        <f>'Výsledky soutěže'!P50</f>
        <v>0</v>
      </c>
      <c r="AT50" s="36">
        <f>'Výsledky soutěže'!Q50</f>
        <v>0</v>
      </c>
      <c r="AU50" s="36">
        <f>'Výsledky soutěže'!R50</f>
        <v>0</v>
      </c>
      <c r="AV50" s="36">
        <f>'Výsledky soutěže'!S50</f>
        <v>0</v>
      </c>
      <c r="AW50" s="36">
        <f>'Výsledky soutěže'!T50</f>
        <v>0</v>
      </c>
      <c r="AX50" s="36">
        <f>'Výsledky soutěže'!U50</f>
        <v>0</v>
      </c>
      <c r="AY50" s="36">
        <f>'Výsledky soutěže'!V50</f>
        <v>0</v>
      </c>
      <c r="AZ50" s="36">
        <f>'Výsledky soutěže'!W50</f>
        <v>0</v>
      </c>
      <c r="BA50" s="36">
        <f>'Výsledky soutěže'!X50</f>
        <v>0</v>
      </c>
      <c r="BD50" s="36">
        <f>'Výsledky soutěže'!AA50</f>
        <v>0</v>
      </c>
      <c r="BE50" s="36">
        <f>'Výsledky soutěže'!AB50</f>
        <v>0</v>
      </c>
      <c r="BF50" s="36">
        <f>'Výsledky soutěže'!AC50</f>
        <v>0</v>
      </c>
      <c r="BG50" s="36">
        <f>'Výsledky soutěže'!AD50</f>
        <v>0</v>
      </c>
      <c r="BH50" s="36">
        <f>'Výsledky soutěže'!AE50</f>
        <v>0</v>
      </c>
      <c r="BI50" s="36">
        <f>'Výsledky soutěže'!AF50</f>
        <v>0</v>
      </c>
      <c r="BJ50" s="36">
        <f>'Výsledky soutěže'!AG50</f>
        <v>0</v>
      </c>
      <c r="BK50" s="36">
        <f>'Výsledky soutěže'!AH50</f>
        <v>0</v>
      </c>
      <c r="BL50" s="36">
        <f>'Výsledky soutěže'!AI50</f>
        <v>0</v>
      </c>
      <c r="BM50" s="36">
        <f>'Výsledky soutěže'!AJ50</f>
        <v>0</v>
      </c>
      <c r="BO50" s="36">
        <f t="shared" si="13"/>
        <v>46</v>
      </c>
      <c r="BP50" s="36">
        <f t="shared" si="14"/>
        <v>2</v>
      </c>
      <c r="BQ50" s="36">
        <f t="shared" si="15"/>
        <v>46</v>
      </c>
      <c r="BR50" s="36">
        <f>BQ22</f>
        <v>18</v>
      </c>
      <c r="BS50" s="36">
        <f t="shared" si="16"/>
        <v>2</v>
      </c>
      <c r="BT50" s="36">
        <f t="shared" si="17"/>
        <v>0</v>
      </c>
      <c r="BU50" s="36">
        <f t="shared" si="18"/>
        <v>9999</v>
      </c>
      <c r="BX50" s="11" t="str">
        <f t="shared" si="65"/>
        <v/>
      </c>
      <c r="BY50" s="11" t="str">
        <f t="shared" si="66"/>
        <v/>
      </c>
      <c r="BZ50" s="36" t="str">
        <f t="shared" si="67"/>
        <v/>
      </c>
      <c r="CA50" s="36" t="str">
        <f t="shared" si="68"/>
        <v/>
      </c>
      <c r="CB50" s="36" t="str">
        <f t="shared" si="69"/>
        <v/>
      </c>
      <c r="CC50" s="36" t="str">
        <f t="shared" si="70"/>
        <v/>
      </c>
      <c r="CD50" s="36" t="str">
        <f t="shared" si="71"/>
        <v/>
      </c>
      <c r="CE50" s="36" t="str">
        <f t="shared" si="72"/>
        <v/>
      </c>
      <c r="CF50" s="36" t="str">
        <f t="shared" si="73"/>
        <v/>
      </c>
      <c r="CG50" s="36" t="str">
        <f t="shared" si="74"/>
        <v/>
      </c>
      <c r="CH50" s="36" t="str">
        <f t="shared" si="75"/>
        <v/>
      </c>
      <c r="CI50" s="36" t="str">
        <f t="shared" si="76"/>
        <v/>
      </c>
      <c r="CJ50" s="36" t="str">
        <f t="shared" si="77"/>
        <v/>
      </c>
      <c r="CK50" s="36" t="str">
        <f t="shared" si="78"/>
        <v/>
      </c>
      <c r="CL50" s="36" t="str">
        <f t="shared" si="79"/>
        <v/>
      </c>
      <c r="CM50" s="36" t="str">
        <f t="shared" si="80"/>
        <v/>
      </c>
      <c r="CN50" s="36" t="str">
        <f t="shared" si="81"/>
        <v/>
      </c>
      <c r="CO50" s="36" t="str">
        <f t="shared" si="82"/>
        <v/>
      </c>
      <c r="CP50" s="36" t="str">
        <f t="shared" si="83"/>
        <v/>
      </c>
      <c r="CQ50" s="36" t="str">
        <f t="shared" si="84"/>
        <v/>
      </c>
      <c r="CR50" s="36" t="str">
        <f t="shared" si="85"/>
        <v/>
      </c>
      <c r="CS50" s="36" t="str">
        <f t="shared" si="86"/>
        <v/>
      </c>
      <c r="CT50" s="36" t="str">
        <f t="shared" si="87"/>
        <v/>
      </c>
      <c r="CU50" s="36" t="str">
        <f t="shared" si="88"/>
        <v/>
      </c>
      <c r="CV50" s="36" t="str">
        <f t="shared" si="64"/>
        <v/>
      </c>
    </row>
    <row r="51" spans="1:100" ht="20.100000000000001" customHeight="1" x14ac:dyDescent="0.2">
      <c r="A51" s="53" t="str">
        <f t="shared" si="89"/>
        <v/>
      </c>
      <c r="B51" s="54" t="str">
        <f t="shared" si="90"/>
        <v/>
      </c>
      <c r="C51" s="58" t="str">
        <f t="shared" si="43"/>
        <v/>
      </c>
      <c r="D51" s="59" t="str">
        <f t="shared" si="44"/>
        <v/>
      </c>
      <c r="E51" s="59" t="str">
        <f t="shared" si="45"/>
        <v/>
      </c>
      <c r="F51" s="59" t="str">
        <f t="shared" si="46"/>
        <v/>
      </c>
      <c r="G51" s="59" t="str">
        <f t="shared" si="47"/>
        <v/>
      </c>
      <c r="H51" s="59" t="str">
        <f t="shared" si="48"/>
        <v/>
      </c>
      <c r="I51" s="59" t="str">
        <f t="shared" si="49"/>
        <v/>
      </c>
      <c r="J51" s="59" t="str">
        <f t="shared" si="50"/>
        <v/>
      </c>
      <c r="K51" s="59" t="str">
        <f t="shared" si="51"/>
        <v/>
      </c>
      <c r="L51" s="59" t="str">
        <f t="shared" si="52"/>
        <v/>
      </c>
      <c r="M51" s="59" t="str">
        <f t="shared" si="53"/>
        <v/>
      </c>
      <c r="N51" s="59" t="str">
        <f t="shared" si="54"/>
        <v/>
      </c>
      <c r="O51" s="59" t="str">
        <f t="shared" si="55"/>
        <v/>
      </c>
      <c r="P51" s="59" t="str">
        <f t="shared" si="56"/>
        <v/>
      </c>
      <c r="Q51" s="59" t="str">
        <f t="shared" si="57"/>
        <v/>
      </c>
      <c r="R51" s="59" t="str">
        <f t="shared" si="58"/>
        <v/>
      </c>
      <c r="S51" s="59" t="str">
        <f t="shared" si="59"/>
        <v/>
      </c>
      <c r="T51" s="59" t="str">
        <f t="shared" si="60"/>
        <v/>
      </c>
      <c r="U51" s="59" t="str">
        <f t="shared" si="61"/>
        <v/>
      </c>
      <c r="V51" s="60" t="str">
        <f t="shared" si="62"/>
        <v/>
      </c>
      <c r="W51" s="23" t="str">
        <f t="shared" si="91"/>
        <v/>
      </c>
      <c r="X51" s="23" t="str">
        <f t="shared" si="92"/>
        <v/>
      </c>
      <c r="Y51" s="45" t="str">
        <f t="shared" si="93"/>
        <v/>
      </c>
      <c r="AC51" s="36">
        <f t="shared" si="63"/>
        <v>47</v>
      </c>
      <c r="AD51" s="11" t="str">
        <f>'Výsledky soutěže'!A51</f>
        <v/>
      </c>
      <c r="AE51" s="11" t="str">
        <f>'Výsledky soutěže'!B51</f>
        <v/>
      </c>
      <c r="AF51" s="36">
        <f>'Výsledky soutěže'!C51</f>
        <v>0</v>
      </c>
      <c r="AG51" s="36">
        <f>'Výsledky soutěže'!D51</f>
        <v>0</v>
      </c>
      <c r="AH51" s="36">
        <f>'Výsledky soutěže'!E51</f>
        <v>0</v>
      </c>
      <c r="AI51" s="36">
        <f>'Výsledky soutěže'!F51</f>
        <v>0</v>
      </c>
      <c r="AJ51" s="36">
        <f>'Výsledky soutěže'!G51</f>
        <v>0</v>
      </c>
      <c r="AK51" s="36">
        <f>'Výsledky soutěže'!H51</f>
        <v>0</v>
      </c>
      <c r="AL51" s="36">
        <f>'Výsledky soutěže'!I51</f>
        <v>0</v>
      </c>
      <c r="AM51" s="36">
        <f>'Výsledky soutěže'!J51</f>
        <v>0</v>
      </c>
      <c r="AN51" s="36">
        <f>'Výsledky soutěže'!K51</f>
        <v>0</v>
      </c>
      <c r="AO51" s="36">
        <f>'Výsledky soutěže'!L51</f>
        <v>0</v>
      </c>
      <c r="AP51" s="36">
        <f>'Výsledky soutěže'!M51</f>
        <v>0</v>
      </c>
      <c r="AQ51" s="36">
        <f>'Výsledky soutěže'!N51</f>
        <v>0</v>
      </c>
      <c r="AR51" s="36">
        <f>'Výsledky soutěže'!O51</f>
        <v>0</v>
      </c>
      <c r="AS51" s="36">
        <f>'Výsledky soutěže'!P51</f>
        <v>0</v>
      </c>
      <c r="AT51" s="36">
        <f>'Výsledky soutěže'!Q51</f>
        <v>0</v>
      </c>
      <c r="AU51" s="36">
        <f>'Výsledky soutěže'!R51</f>
        <v>0</v>
      </c>
      <c r="AV51" s="36">
        <f>'Výsledky soutěže'!S51</f>
        <v>0</v>
      </c>
      <c r="AW51" s="36">
        <f>'Výsledky soutěže'!T51</f>
        <v>0</v>
      </c>
      <c r="AX51" s="36">
        <f>'Výsledky soutěže'!U51</f>
        <v>0</v>
      </c>
      <c r="AY51" s="36">
        <f>'Výsledky soutěže'!V51</f>
        <v>0</v>
      </c>
      <c r="AZ51" s="36">
        <f>'Výsledky soutěže'!W51</f>
        <v>0</v>
      </c>
      <c r="BA51" s="36">
        <f>'Výsledky soutěže'!X51</f>
        <v>0</v>
      </c>
      <c r="BD51" s="36">
        <f>'Výsledky soutěže'!AA51</f>
        <v>0</v>
      </c>
      <c r="BE51" s="36">
        <f>'Výsledky soutěže'!AB51</f>
        <v>0</v>
      </c>
      <c r="BF51" s="36">
        <f>'Výsledky soutěže'!AC51</f>
        <v>0</v>
      </c>
      <c r="BG51" s="36">
        <f>'Výsledky soutěže'!AD51</f>
        <v>0</v>
      </c>
      <c r="BH51" s="36">
        <f>'Výsledky soutěže'!AE51</f>
        <v>0</v>
      </c>
      <c r="BI51" s="36">
        <f>'Výsledky soutěže'!AF51</f>
        <v>0</v>
      </c>
      <c r="BJ51" s="36">
        <f>'Výsledky soutěže'!AG51</f>
        <v>0</v>
      </c>
      <c r="BK51" s="36">
        <f>'Výsledky soutěže'!AH51</f>
        <v>0</v>
      </c>
      <c r="BL51" s="36">
        <f>'Výsledky soutěže'!AI51</f>
        <v>0</v>
      </c>
      <c r="BM51" s="36">
        <f>'Výsledky soutěže'!AJ51</f>
        <v>0</v>
      </c>
      <c r="BO51" s="36">
        <f t="shared" si="13"/>
        <v>47</v>
      </c>
      <c r="BP51" s="36">
        <f t="shared" si="14"/>
        <v>2</v>
      </c>
      <c r="BQ51" s="36">
        <f t="shared" si="15"/>
        <v>47</v>
      </c>
      <c r="BR51" s="36">
        <f>BQ21</f>
        <v>17</v>
      </c>
      <c r="BS51" s="36">
        <f t="shared" si="16"/>
        <v>2</v>
      </c>
      <c r="BT51" s="36">
        <f t="shared" si="17"/>
        <v>0</v>
      </c>
      <c r="BU51" s="36">
        <f t="shared" si="18"/>
        <v>9999</v>
      </c>
      <c r="BX51" s="11" t="str">
        <f t="shared" si="65"/>
        <v/>
      </c>
      <c r="BY51" s="11" t="str">
        <f t="shared" si="66"/>
        <v/>
      </c>
      <c r="BZ51" s="36" t="str">
        <f t="shared" si="67"/>
        <v/>
      </c>
      <c r="CA51" s="36" t="str">
        <f t="shared" si="68"/>
        <v/>
      </c>
      <c r="CB51" s="36" t="str">
        <f t="shared" si="69"/>
        <v/>
      </c>
      <c r="CC51" s="36" t="str">
        <f t="shared" si="70"/>
        <v/>
      </c>
      <c r="CD51" s="36" t="str">
        <f t="shared" si="71"/>
        <v/>
      </c>
      <c r="CE51" s="36" t="str">
        <f t="shared" si="72"/>
        <v/>
      </c>
      <c r="CF51" s="36" t="str">
        <f t="shared" si="73"/>
        <v/>
      </c>
      <c r="CG51" s="36" t="str">
        <f t="shared" si="74"/>
        <v/>
      </c>
      <c r="CH51" s="36" t="str">
        <f t="shared" si="75"/>
        <v/>
      </c>
      <c r="CI51" s="36" t="str">
        <f t="shared" si="76"/>
        <v/>
      </c>
      <c r="CJ51" s="36" t="str">
        <f t="shared" si="77"/>
        <v/>
      </c>
      <c r="CK51" s="36" t="str">
        <f t="shared" si="78"/>
        <v/>
      </c>
      <c r="CL51" s="36" t="str">
        <f t="shared" si="79"/>
        <v/>
      </c>
      <c r="CM51" s="36" t="str">
        <f t="shared" si="80"/>
        <v/>
      </c>
      <c r="CN51" s="36" t="str">
        <f t="shared" si="81"/>
        <v/>
      </c>
      <c r="CO51" s="36" t="str">
        <f t="shared" si="82"/>
        <v/>
      </c>
      <c r="CP51" s="36" t="str">
        <f t="shared" si="83"/>
        <v/>
      </c>
      <c r="CQ51" s="36" t="str">
        <f t="shared" si="84"/>
        <v/>
      </c>
      <c r="CR51" s="36" t="str">
        <f t="shared" si="85"/>
        <v/>
      </c>
      <c r="CS51" s="36" t="str">
        <f t="shared" si="86"/>
        <v/>
      </c>
      <c r="CT51" s="36" t="str">
        <f t="shared" si="87"/>
        <v/>
      </c>
      <c r="CU51" s="36" t="str">
        <f t="shared" si="88"/>
        <v/>
      </c>
      <c r="CV51" s="36" t="str">
        <f t="shared" si="64"/>
        <v/>
      </c>
    </row>
    <row r="52" spans="1:100" ht="20.100000000000001" customHeight="1" x14ac:dyDescent="0.2">
      <c r="A52" s="53" t="str">
        <f t="shared" si="89"/>
        <v/>
      </c>
      <c r="B52" s="54" t="str">
        <f t="shared" si="90"/>
        <v/>
      </c>
      <c r="C52" s="58" t="str">
        <f t="shared" si="43"/>
        <v/>
      </c>
      <c r="D52" s="59" t="str">
        <f t="shared" si="44"/>
        <v/>
      </c>
      <c r="E52" s="59" t="str">
        <f t="shared" si="45"/>
        <v/>
      </c>
      <c r="F52" s="59" t="str">
        <f t="shared" si="46"/>
        <v/>
      </c>
      <c r="G52" s="59" t="str">
        <f t="shared" si="47"/>
        <v/>
      </c>
      <c r="H52" s="59" t="str">
        <f t="shared" si="48"/>
        <v/>
      </c>
      <c r="I52" s="59" t="str">
        <f t="shared" si="49"/>
        <v/>
      </c>
      <c r="J52" s="59" t="str">
        <f t="shared" si="50"/>
        <v/>
      </c>
      <c r="K52" s="59" t="str">
        <f t="shared" si="51"/>
        <v/>
      </c>
      <c r="L52" s="59" t="str">
        <f t="shared" si="52"/>
        <v/>
      </c>
      <c r="M52" s="59" t="str">
        <f t="shared" si="53"/>
        <v/>
      </c>
      <c r="N52" s="59" t="str">
        <f t="shared" si="54"/>
        <v/>
      </c>
      <c r="O52" s="59" t="str">
        <f t="shared" si="55"/>
        <v/>
      </c>
      <c r="P52" s="59" t="str">
        <f t="shared" si="56"/>
        <v/>
      </c>
      <c r="Q52" s="59" t="str">
        <f t="shared" si="57"/>
        <v/>
      </c>
      <c r="R52" s="59" t="str">
        <f t="shared" si="58"/>
        <v/>
      </c>
      <c r="S52" s="59" t="str">
        <f t="shared" si="59"/>
        <v/>
      </c>
      <c r="T52" s="59" t="str">
        <f t="shared" si="60"/>
        <v/>
      </c>
      <c r="U52" s="59" t="str">
        <f t="shared" si="61"/>
        <v/>
      </c>
      <c r="V52" s="60" t="str">
        <f t="shared" si="62"/>
        <v/>
      </c>
      <c r="W52" s="23" t="str">
        <f t="shared" si="91"/>
        <v/>
      </c>
      <c r="X52" s="23" t="str">
        <f t="shared" si="92"/>
        <v/>
      </c>
      <c r="Y52" s="45" t="str">
        <f t="shared" si="93"/>
        <v/>
      </c>
      <c r="AC52" s="36">
        <f t="shared" si="63"/>
        <v>48</v>
      </c>
      <c r="AD52" s="11" t="str">
        <f>'Výsledky soutěže'!A52</f>
        <v/>
      </c>
      <c r="AE52" s="11" t="str">
        <f>'Výsledky soutěže'!B52</f>
        <v/>
      </c>
      <c r="AF52" s="36">
        <f>'Výsledky soutěže'!C52</f>
        <v>0</v>
      </c>
      <c r="AG52" s="36">
        <f>'Výsledky soutěže'!D52</f>
        <v>0</v>
      </c>
      <c r="AH52" s="36">
        <f>'Výsledky soutěže'!E52</f>
        <v>0</v>
      </c>
      <c r="AI52" s="36">
        <f>'Výsledky soutěže'!F52</f>
        <v>0</v>
      </c>
      <c r="AJ52" s="36">
        <f>'Výsledky soutěže'!G52</f>
        <v>0</v>
      </c>
      <c r="AK52" s="36">
        <f>'Výsledky soutěže'!H52</f>
        <v>0</v>
      </c>
      <c r="AL52" s="36">
        <f>'Výsledky soutěže'!I52</f>
        <v>0</v>
      </c>
      <c r="AM52" s="36">
        <f>'Výsledky soutěže'!J52</f>
        <v>0</v>
      </c>
      <c r="AN52" s="36">
        <f>'Výsledky soutěže'!K52</f>
        <v>0</v>
      </c>
      <c r="AO52" s="36">
        <f>'Výsledky soutěže'!L52</f>
        <v>0</v>
      </c>
      <c r="AP52" s="36">
        <f>'Výsledky soutěže'!M52</f>
        <v>0</v>
      </c>
      <c r="AQ52" s="36">
        <f>'Výsledky soutěže'!N52</f>
        <v>0</v>
      </c>
      <c r="AR52" s="36">
        <f>'Výsledky soutěže'!O52</f>
        <v>0</v>
      </c>
      <c r="AS52" s="36">
        <f>'Výsledky soutěže'!P52</f>
        <v>0</v>
      </c>
      <c r="AT52" s="36">
        <f>'Výsledky soutěže'!Q52</f>
        <v>0</v>
      </c>
      <c r="AU52" s="36">
        <f>'Výsledky soutěže'!R52</f>
        <v>0</v>
      </c>
      <c r="AV52" s="36">
        <f>'Výsledky soutěže'!S52</f>
        <v>0</v>
      </c>
      <c r="AW52" s="36">
        <f>'Výsledky soutěže'!T52</f>
        <v>0</v>
      </c>
      <c r="AX52" s="36">
        <f>'Výsledky soutěže'!U52</f>
        <v>0</v>
      </c>
      <c r="AY52" s="36">
        <f>'Výsledky soutěže'!V52</f>
        <v>0</v>
      </c>
      <c r="AZ52" s="36">
        <f>'Výsledky soutěže'!W52</f>
        <v>0</v>
      </c>
      <c r="BA52" s="36">
        <f>'Výsledky soutěže'!X52</f>
        <v>0</v>
      </c>
      <c r="BD52" s="36">
        <f>'Výsledky soutěže'!AA52</f>
        <v>0</v>
      </c>
      <c r="BE52" s="36">
        <f>'Výsledky soutěže'!AB52</f>
        <v>0</v>
      </c>
      <c r="BF52" s="36">
        <f>'Výsledky soutěže'!AC52</f>
        <v>0</v>
      </c>
      <c r="BG52" s="36">
        <f>'Výsledky soutěže'!AD52</f>
        <v>0</v>
      </c>
      <c r="BH52" s="36">
        <f>'Výsledky soutěže'!AE52</f>
        <v>0</v>
      </c>
      <c r="BI52" s="36">
        <f>'Výsledky soutěže'!AF52</f>
        <v>0</v>
      </c>
      <c r="BJ52" s="36">
        <f>'Výsledky soutěže'!AG52</f>
        <v>0</v>
      </c>
      <c r="BK52" s="36">
        <f>'Výsledky soutěže'!AH52</f>
        <v>0</v>
      </c>
      <c r="BL52" s="36">
        <f>'Výsledky soutěže'!AI52</f>
        <v>0</v>
      </c>
      <c r="BM52" s="36">
        <f>'Výsledky soutěže'!AJ52</f>
        <v>0</v>
      </c>
      <c r="BO52" s="36">
        <f t="shared" si="13"/>
        <v>48</v>
      </c>
      <c r="BP52" s="36">
        <f t="shared" si="14"/>
        <v>2</v>
      </c>
      <c r="BQ52" s="36">
        <f t="shared" si="15"/>
        <v>48</v>
      </c>
      <c r="BR52" s="36">
        <f>BQ20</f>
        <v>16</v>
      </c>
      <c r="BS52" s="36">
        <f t="shared" si="16"/>
        <v>2</v>
      </c>
      <c r="BT52" s="36">
        <f t="shared" si="17"/>
        <v>0</v>
      </c>
      <c r="BU52" s="36">
        <f t="shared" si="18"/>
        <v>9999</v>
      </c>
      <c r="BX52" s="11" t="str">
        <f t="shared" si="65"/>
        <v/>
      </c>
      <c r="BY52" s="11" t="str">
        <f t="shared" si="66"/>
        <v/>
      </c>
      <c r="BZ52" s="36" t="str">
        <f t="shared" si="67"/>
        <v/>
      </c>
      <c r="CA52" s="36" t="str">
        <f t="shared" si="68"/>
        <v/>
      </c>
      <c r="CB52" s="36" t="str">
        <f t="shared" si="69"/>
        <v/>
      </c>
      <c r="CC52" s="36" t="str">
        <f t="shared" si="70"/>
        <v/>
      </c>
      <c r="CD52" s="36" t="str">
        <f t="shared" si="71"/>
        <v/>
      </c>
      <c r="CE52" s="36" t="str">
        <f t="shared" si="72"/>
        <v/>
      </c>
      <c r="CF52" s="36" t="str">
        <f t="shared" si="73"/>
        <v/>
      </c>
      <c r="CG52" s="36" t="str">
        <f t="shared" si="74"/>
        <v/>
      </c>
      <c r="CH52" s="36" t="str">
        <f t="shared" si="75"/>
        <v/>
      </c>
      <c r="CI52" s="36" t="str">
        <f t="shared" si="76"/>
        <v/>
      </c>
      <c r="CJ52" s="36" t="str">
        <f t="shared" si="77"/>
        <v/>
      </c>
      <c r="CK52" s="36" t="str">
        <f t="shared" si="78"/>
        <v/>
      </c>
      <c r="CL52" s="36" t="str">
        <f t="shared" si="79"/>
        <v/>
      </c>
      <c r="CM52" s="36" t="str">
        <f t="shared" si="80"/>
        <v/>
      </c>
      <c r="CN52" s="36" t="str">
        <f t="shared" si="81"/>
        <v/>
      </c>
      <c r="CO52" s="36" t="str">
        <f t="shared" si="82"/>
        <v/>
      </c>
      <c r="CP52" s="36" t="str">
        <f t="shared" si="83"/>
        <v/>
      </c>
      <c r="CQ52" s="36" t="str">
        <f t="shared" si="84"/>
        <v/>
      </c>
      <c r="CR52" s="36" t="str">
        <f t="shared" si="85"/>
        <v/>
      </c>
      <c r="CS52" s="36" t="str">
        <f t="shared" si="86"/>
        <v/>
      </c>
      <c r="CT52" s="36" t="str">
        <f t="shared" si="87"/>
        <v/>
      </c>
      <c r="CU52" s="36" t="str">
        <f t="shared" si="88"/>
        <v/>
      </c>
      <c r="CV52" s="36" t="str">
        <f t="shared" si="64"/>
        <v/>
      </c>
    </row>
    <row r="53" spans="1:100" ht="20.100000000000001" customHeight="1" x14ac:dyDescent="0.2">
      <c r="A53" s="53" t="str">
        <f t="shared" si="89"/>
        <v/>
      </c>
      <c r="B53" s="54" t="str">
        <f t="shared" si="90"/>
        <v/>
      </c>
      <c r="C53" s="58" t="str">
        <f t="shared" si="43"/>
        <v/>
      </c>
      <c r="D53" s="59" t="str">
        <f t="shared" si="44"/>
        <v/>
      </c>
      <c r="E53" s="59" t="str">
        <f t="shared" si="45"/>
        <v/>
      </c>
      <c r="F53" s="59" t="str">
        <f t="shared" si="46"/>
        <v/>
      </c>
      <c r="G53" s="59" t="str">
        <f t="shared" si="47"/>
        <v/>
      </c>
      <c r="H53" s="59" t="str">
        <f t="shared" si="48"/>
        <v/>
      </c>
      <c r="I53" s="59" t="str">
        <f t="shared" si="49"/>
        <v/>
      </c>
      <c r="J53" s="59" t="str">
        <f t="shared" si="50"/>
        <v/>
      </c>
      <c r="K53" s="59" t="str">
        <f t="shared" si="51"/>
        <v/>
      </c>
      <c r="L53" s="59" t="str">
        <f t="shared" si="52"/>
        <v/>
      </c>
      <c r="M53" s="59" t="str">
        <f t="shared" si="53"/>
        <v/>
      </c>
      <c r="N53" s="59" t="str">
        <f t="shared" si="54"/>
        <v/>
      </c>
      <c r="O53" s="59" t="str">
        <f t="shared" si="55"/>
        <v/>
      </c>
      <c r="P53" s="59" t="str">
        <f t="shared" si="56"/>
        <v/>
      </c>
      <c r="Q53" s="59" t="str">
        <f t="shared" si="57"/>
        <v/>
      </c>
      <c r="R53" s="59" t="str">
        <f t="shared" si="58"/>
        <v/>
      </c>
      <c r="S53" s="59" t="str">
        <f t="shared" si="59"/>
        <v/>
      </c>
      <c r="T53" s="59" t="str">
        <f t="shared" si="60"/>
        <v/>
      </c>
      <c r="U53" s="59" t="str">
        <f t="shared" si="61"/>
        <v/>
      </c>
      <c r="V53" s="60" t="str">
        <f t="shared" si="62"/>
        <v/>
      </c>
      <c r="W53" s="23" t="str">
        <f t="shared" si="91"/>
        <v/>
      </c>
      <c r="X53" s="23" t="str">
        <f t="shared" si="92"/>
        <v/>
      </c>
      <c r="Y53" s="45" t="str">
        <f t="shared" si="93"/>
        <v/>
      </c>
      <c r="AC53" s="36">
        <f t="shared" si="63"/>
        <v>49</v>
      </c>
      <c r="AD53" s="11" t="str">
        <f>'Výsledky soutěže'!A53</f>
        <v/>
      </c>
      <c r="AE53" s="11" t="str">
        <f>'Výsledky soutěže'!B53</f>
        <v/>
      </c>
      <c r="AF53" s="36">
        <f>'Výsledky soutěže'!C53</f>
        <v>0</v>
      </c>
      <c r="AG53" s="36">
        <f>'Výsledky soutěže'!D53</f>
        <v>0</v>
      </c>
      <c r="AH53" s="36">
        <f>'Výsledky soutěže'!E53</f>
        <v>0</v>
      </c>
      <c r="AI53" s="36">
        <f>'Výsledky soutěže'!F53</f>
        <v>0</v>
      </c>
      <c r="AJ53" s="36">
        <f>'Výsledky soutěže'!G53</f>
        <v>0</v>
      </c>
      <c r="AK53" s="36">
        <f>'Výsledky soutěže'!H53</f>
        <v>0</v>
      </c>
      <c r="AL53" s="36">
        <f>'Výsledky soutěže'!I53</f>
        <v>0</v>
      </c>
      <c r="AM53" s="36">
        <f>'Výsledky soutěže'!J53</f>
        <v>0</v>
      </c>
      <c r="AN53" s="36">
        <f>'Výsledky soutěže'!K53</f>
        <v>0</v>
      </c>
      <c r="AO53" s="36">
        <f>'Výsledky soutěže'!L53</f>
        <v>0</v>
      </c>
      <c r="AP53" s="36">
        <f>'Výsledky soutěže'!M53</f>
        <v>0</v>
      </c>
      <c r="AQ53" s="36">
        <f>'Výsledky soutěže'!N53</f>
        <v>0</v>
      </c>
      <c r="AR53" s="36">
        <f>'Výsledky soutěže'!O53</f>
        <v>0</v>
      </c>
      <c r="AS53" s="36">
        <f>'Výsledky soutěže'!P53</f>
        <v>0</v>
      </c>
      <c r="AT53" s="36">
        <f>'Výsledky soutěže'!Q53</f>
        <v>0</v>
      </c>
      <c r="AU53" s="36">
        <f>'Výsledky soutěže'!R53</f>
        <v>0</v>
      </c>
      <c r="AV53" s="36">
        <f>'Výsledky soutěže'!S53</f>
        <v>0</v>
      </c>
      <c r="AW53" s="36">
        <f>'Výsledky soutěže'!T53</f>
        <v>0</v>
      </c>
      <c r="AX53" s="36">
        <f>'Výsledky soutěže'!U53</f>
        <v>0</v>
      </c>
      <c r="AY53" s="36">
        <f>'Výsledky soutěže'!V53</f>
        <v>0</v>
      </c>
      <c r="AZ53" s="36">
        <f>'Výsledky soutěže'!W53</f>
        <v>0</v>
      </c>
      <c r="BA53" s="36">
        <f>'Výsledky soutěže'!X53</f>
        <v>0</v>
      </c>
      <c r="BD53" s="36">
        <f>'Výsledky soutěže'!AA53</f>
        <v>0</v>
      </c>
      <c r="BE53" s="36">
        <f>'Výsledky soutěže'!AB53</f>
        <v>0</v>
      </c>
      <c r="BF53" s="36">
        <f>'Výsledky soutěže'!AC53</f>
        <v>0</v>
      </c>
      <c r="BG53" s="36">
        <f>'Výsledky soutěže'!AD53</f>
        <v>0</v>
      </c>
      <c r="BH53" s="36">
        <f>'Výsledky soutěže'!AE53</f>
        <v>0</v>
      </c>
      <c r="BI53" s="36">
        <f>'Výsledky soutěže'!AF53</f>
        <v>0</v>
      </c>
      <c r="BJ53" s="36">
        <f>'Výsledky soutěže'!AG53</f>
        <v>0</v>
      </c>
      <c r="BK53" s="36">
        <f>'Výsledky soutěže'!AH53</f>
        <v>0</v>
      </c>
      <c r="BL53" s="36">
        <f>'Výsledky soutěže'!AI53</f>
        <v>0</v>
      </c>
      <c r="BM53" s="36">
        <f>'Výsledky soutěže'!AJ53</f>
        <v>0</v>
      </c>
      <c r="BO53" s="36">
        <f t="shared" si="13"/>
        <v>49</v>
      </c>
      <c r="BP53" s="36">
        <f t="shared" si="14"/>
        <v>2</v>
      </c>
      <c r="BQ53" s="36">
        <f t="shared" si="15"/>
        <v>49</v>
      </c>
      <c r="BR53" s="36">
        <f>BQ19</f>
        <v>15</v>
      </c>
      <c r="BS53" s="36">
        <f t="shared" si="16"/>
        <v>2</v>
      </c>
      <c r="BT53" s="36">
        <f t="shared" si="17"/>
        <v>0</v>
      </c>
      <c r="BU53" s="36">
        <f t="shared" si="18"/>
        <v>9999</v>
      </c>
      <c r="BX53" s="11" t="str">
        <f t="shared" si="65"/>
        <v/>
      </c>
      <c r="BY53" s="11" t="str">
        <f t="shared" si="66"/>
        <v/>
      </c>
      <c r="BZ53" s="36" t="str">
        <f t="shared" si="67"/>
        <v/>
      </c>
      <c r="CA53" s="36" t="str">
        <f t="shared" si="68"/>
        <v/>
      </c>
      <c r="CB53" s="36" t="str">
        <f t="shared" si="69"/>
        <v/>
      </c>
      <c r="CC53" s="36" t="str">
        <f t="shared" si="70"/>
        <v/>
      </c>
      <c r="CD53" s="36" t="str">
        <f t="shared" si="71"/>
        <v/>
      </c>
      <c r="CE53" s="36" t="str">
        <f t="shared" si="72"/>
        <v/>
      </c>
      <c r="CF53" s="36" t="str">
        <f t="shared" si="73"/>
        <v/>
      </c>
      <c r="CG53" s="36" t="str">
        <f t="shared" si="74"/>
        <v/>
      </c>
      <c r="CH53" s="36" t="str">
        <f t="shared" si="75"/>
        <v/>
      </c>
      <c r="CI53" s="36" t="str">
        <f t="shared" si="76"/>
        <v/>
      </c>
      <c r="CJ53" s="36" t="str">
        <f t="shared" si="77"/>
        <v/>
      </c>
      <c r="CK53" s="36" t="str">
        <f t="shared" si="78"/>
        <v/>
      </c>
      <c r="CL53" s="36" t="str">
        <f t="shared" si="79"/>
        <v/>
      </c>
      <c r="CM53" s="36" t="str">
        <f t="shared" si="80"/>
        <v/>
      </c>
      <c r="CN53" s="36" t="str">
        <f t="shared" si="81"/>
        <v/>
      </c>
      <c r="CO53" s="36" t="str">
        <f t="shared" si="82"/>
        <v/>
      </c>
      <c r="CP53" s="36" t="str">
        <f t="shared" si="83"/>
        <v/>
      </c>
      <c r="CQ53" s="36" t="str">
        <f t="shared" si="84"/>
        <v/>
      </c>
      <c r="CR53" s="36" t="str">
        <f t="shared" si="85"/>
        <v/>
      </c>
      <c r="CS53" s="36" t="str">
        <f t="shared" si="86"/>
        <v/>
      </c>
      <c r="CT53" s="36" t="str">
        <f t="shared" si="87"/>
        <v/>
      </c>
      <c r="CU53" s="36" t="str">
        <f t="shared" si="88"/>
        <v/>
      </c>
      <c r="CV53" s="36" t="str">
        <f t="shared" si="64"/>
        <v/>
      </c>
    </row>
    <row r="54" spans="1:100" ht="20.100000000000001" customHeight="1" x14ac:dyDescent="0.2">
      <c r="A54" s="53" t="str">
        <f t="shared" si="89"/>
        <v/>
      </c>
      <c r="B54" s="54" t="str">
        <f t="shared" si="90"/>
        <v/>
      </c>
      <c r="C54" s="58" t="str">
        <f t="shared" si="43"/>
        <v/>
      </c>
      <c r="D54" s="59" t="str">
        <f t="shared" si="44"/>
        <v/>
      </c>
      <c r="E54" s="59" t="str">
        <f t="shared" si="45"/>
        <v/>
      </c>
      <c r="F54" s="59" t="str">
        <f t="shared" si="46"/>
        <v/>
      </c>
      <c r="G54" s="59" t="str">
        <f t="shared" si="47"/>
        <v/>
      </c>
      <c r="H54" s="59" t="str">
        <f t="shared" si="48"/>
        <v/>
      </c>
      <c r="I54" s="59" t="str">
        <f t="shared" si="49"/>
        <v/>
      </c>
      <c r="J54" s="59" t="str">
        <f t="shared" si="50"/>
        <v/>
      </c>
      <c r="K54" s="59" t="str">
        <f t="shared" si="51"/>
        <v/>
      </c>
      <c r="L54" s="59" t="str">
        <f t="shared" si="52"/>
        <v/>
      </c>
      <c r="M54" s="59" t="str">
        <f t="shared" si="53"/>
        <v/>
      </c>
      <c r="N54" s="59" t="str">
        <f t="shared" si="54"/>
        <v/>
      </c>
      <c r="O54" s="59" t="str">
        <f t="shared" si="55"/>
        <v/>
      </c>
      <c r="P54" s="59" t="str">
        <f t="shared" si="56"/>
        <v/>
      </c>
      <c r="Q54" s="59" t="str">
        <f t="shared" si="57"/>
        <v/>
      </c>
      <c r="R54" s="59" t="str">
        <f t="shared" si="58"/>
        <v/>
      </c>
      <c r="S54" s="59" t="str">
        <f t="shared" si="59"/>
        <v/>
      </c>
      <c r="T54" s="59" t="str">
        <f t="shared" si="60"/>
        <v/>
      </c>
      <c r="U54" s="59" t="str">
        <f t="shared" si="61"/>
        <v/>
      </c>
      <c r="V54" s="60" t="str">
        <f t="shared" si="62"/>
        <v/>
      </c>
      <c r="W54" s="23" t="str">
        <f t="shared" si="91"/>
        <v/>
      </c>
      <c r="X54" s="23" t="str">
        <f t="shared" si="92"/>
        <v/>
      </c>
      <c r="Y54" s="45" t="str">
        <f t="shared" si="93"/>
        <v/>
      </c>
      <c r="AC54" s="36">
        <f t="shared" si="63"/>
        <v>50</v>
      </c>
      <c r="AD54" s="11" t="str">
        <f>'Výsledky soutěže'!A54</f>
        <v/>
      </c>
      <c r="AE54" s="11" t="str">
        <f>'Výsledky soutěže'!B54</f>
        <v/>
      </c>
      <c r="AF54" s="36">
        <f>'Výsledky soutěže'!C54</f>
        <v>0</v>
      </c>
      <c r="AG54" s="36">
        <f>'Výsledky soutěže'!D54</f>
        <v>0</v>
      </c>
      <c r="AH54" s="36">
        <f>'Výsledky soutěže'!E54</f>
        <v>0</v>
      </c>
      <c r="AI54" s="36">
        <f>'Výsledky soutěže'!F54</f>
        <v>0</v>
      </c>
      <c r="AJ54" s="36">
        <f>'Výsledky soutěže'!G54</f>
        <v>0</v>
      </c>
      <c r="AK54" s="36">
        <f>'Výsledky soutěže'!H54</f>
        <v>0</v>
      </c>
      <c r="AL54" s="36">
        <f>'Výsledky soutěže'!I54</f>
        <v>0</v>
      </c>
      <c r="AM54" s="36">
        <f>'Výsledky soutěže'!J54</f>
        <v>0</v>
      </c>
      <c r="AN54" s="36">
        <f>'Výsledky soutěže'!K54</f>
        <v>0</v>
      </c>
      <c r="AO54" s="36">
        <f>'Výsledky soutěže'!L54</f>
        <v>0</v>
      </c>
      <c r="AP54" s="36">
        <f>'Výsledky soutěže'!M54</f>
        <v>0</v>
      </c>
      <c r="AQ54" s="36">
        <f>'Výsledky soutěže'!N54</f>
        <v>0</v>
      </c>
      <c r="AR54" s="36">
        <f>'Výsledky soutěže'!O54</f>
        <v>0</v>
      </c>
      <c r="AS54" s="36">
        <f>'Výsledky soutěže'!P54</f>
        <v>0</v>
      </c>
      <c r="AT54" s="36">
        <f>'Výsledky soutěže'!Q54</f>
        <v>0</v>
      </c>
      <c r="AU54" s="36">
        <f>'Výsledky soutěže'!R54</f>
        <v>0</v>
      </c>
      <c r="AV54" s="36">
        <f>'Výsledky soutěže'!S54</f>
        <v>0</v>
      </c>
      <c r="AW54" s="36">
        <f>'Výsledky soutěže'!T54</f>
        <v>0</v>
      </c>
      <c r="AX54" s="36">
        <f>'Výsledky soutěže'!U54</f>
        <v>0</v>
      </c>
      <c r="AY54" s="36">
        <f>'Výsledky soutěže'!V54</f>
        <v>0</v>
      </c>
      <c r="AZ54" s="36">
        <f>'Výsledky soutěže'!W54</f>
        <v>0</v>
      </c>
      <c r="BA54" s="36">
        <f>'Výsledky soutěže'!X54</f>
        <v>0</v>
      </c>
      <c r="BD54" s="36">
        <f>'Výsledky soutěže'!AA54</f>
        <v>0</v>
      </c>
      <c r="BE54" s="36">
        <f>'Výsledky soutěže'!AB54</f>
        <v>0</v>
      </c>
      <c r="BF54" s="36">
        <f>'Výsledky soutěže'!AC54</f>
        <v>0</v>
      </c>
      <c r="BG54" s="36">
        <f>'Výsledky soutěže'!AD54</f>
        <v>0</v>
      </c>
      <c r="BH54" s="36">
        <f>'Výsledky soutěže'!AE54</f>
        <v>0</v>
      </c>
      <c r="BI54" s="36">
        <f>'Výsledky soutěže'!AF54</f>
        <v>0</v>
      </c>
      <c r="BJ54" s="36">
        <f>'Výsledky soutěže'!AG54</f>
        <v>0</v>
      </c>
      <c r="BK54" s="36">
        <f>'Výsledky soutěže'!AH54</f>
        <v>0</v>
      </c>
      <c r="BL54" s="36">
        <f>'Výsledky soutěže'!AI54</f>
        <v>0</v>
      </c>
      <c r="BM54" s="36">
        <f>'Výsledky soutěže'!AJ54</f>
        <v>0</v>
      </c>
      <c r="BO54" s="36">
        <f t="shared" si="13"/>
        <v>50</v>
      </c>
      <c r="BP54" s="36">
        <f t="shared" si="14"/>
        <v>2</v>
      </c>
      <c r="BQ54" s="36">
        <f t="shared" si="15"/>
        <v>50</v>
      </c>
      <c r="BR54" s="36">
        <f>BQ18</f>
        <v>14</v>
      </c>
      <c r="BS54" s="36">
        <f t="shared" si="16"/>
        <v>2</v>
      </c>
      <c r="BT54" s="36">
        <f t="shared" si="17"/>
        <v>0</v>
      </c>
      <c r="BU54" s="36">
        <f t="shared" si="18"/>
        <v>9999</v>
      </c>
      <c r="BX54" s="11" t="str">
        <f t="shared" si="65"/>
        <v/>
      </c>
      <c r="BY54" s="11" t="str">
        <f t="shared" si="66"/>
        <v/>
      </c>
      <c r="BZ54" s="36" t="str">
        <f t="shared" si="67"/>
        <v/>
      </c>
      <c r="CA54" s="36" t="str">
        <f t="shared" si="68"/>
        <v/>
      </c>
      <c r="CB54" s="36" t="str">
        <f t="shared" si="69"/>
        <v/>
      </c>
      <c r="CC54" s="36" t="str">
        <f t="shared" si="70"/>
        <v/>
      </c>
      <c r="CD54" s="36" t="str">
        <f t="shared" si="71"/>
        <v/>
      </c>
      <c r="CE54" s="36" t="str">
        <f t="shared" si="72"/>
        <v/>
      </c>
      <c r="CF54" s="36" t="str">
        <f t="shared" si="73"/>
        <v/>
      </c>
      <c r="CG54" s="36" t="str">
        <f t="shared" si="74"/>
        <v/>
      </c>
      <c r="CH54" s="36" t="str">
        <f t="shared" si="75"/>
        <v/>
      </c>
      <c r="CI54" s="36" t="str">
        <f t="shared" si="76"/>
        <v/>
      </c>
      <c r="CJ54" s="36" t="str">
        <f t="shared" si="77"/>
        <v/>
      </c>
      <c r="CK54" s="36" t="str">
        <f t="shared" si="78"/>
        <v/>
      </c>
      <c r="CL54" s="36" t="str">
        <f t="shared" si="79"/>
        <v/>
      </c>
      <c r="CM54" s="36" t="str">
        <f t="shared" si="80"/>
        <v/>
      </c>
      <c r="CN54" s="36" t="str">
        <f t="shared" si="81"/>
        <v/>
      </c>
      <c r="CO54" s="36" t="str">
        <f t="shared" si="82"/>
        <v/>
      </c>
      <c r="CP54" s="36" t="str">
        <f t="shared" si="83"/>
        <v/>
      </c>
      <c r="CQ54" s="36" t="str">
        <f t="shared" si="84"/>
        <v/>
      </c>
      <c r="CR54" s="36" t="str">
        <f t="shared" si="85"/>
        <v/>
      </c>
      <c r="CS54" s="36" t="str">
        <f t="shared" si="86"/>
        <v/>
      </c>
      <c r="CT54" s="36" t="str">
        <f t="shared" si="87"/>
        <v/>
      </c>
      <c r="CU54" s="36" t="str">
        <f t="shared" si="88"/>
        <v/>
      </c>
      <c r="CV54" s="36" t="str">
        <f t="shared" si="64"/>
        <v/>
      </c>
    </row>
    <row r="55" spans="1:100" ht="20.100000000000001" customHeight="1" x14ac:dyDescent="0.2">
      <c r="A55" s="53" t="str">
        <f t="shared" si="89"/>
        <v/>
      </c>
      <c r="B55" s="54" t="str">
        <f t="shared" si="90"/>
        <v/>
      </c>
      <c r="C55" s="58" t="str">
        <f t="shared" si="43"/>
        <v/>
      </c>
      <c r="D55" s="59" t="str">
        <f t="shared" si="44"/>
        <v/>
      </c>
      <c r="E55" s="59" t="str">
        <f t="shared" si="45"/>
        <v/>
      </c>
      <c r="F55" s="59" t="str">
        <f t="shared" si="46"/>
        <v/>
      </c>
      <c r="G55" s="59" t="str">
        <f t="shared" si="47"/>
        <v/>
      </c>
      <c r="H55" s="59" t="str">
        <f t="shared" si="48"/>
        <v/>
      </c>
      <c r="I55" s="59" t="str">
        <f t="shared" si="49"/>
        <v/>
      </c>
      <c r="J55" s="59" t="str">
        <f t="shared" si="50"/>
        <v/>
      </c>
      <c r="K55" s="59" t="str">
        <f t="shared" si="51"/>
        <v/>
      </c>
      <c r="L55" s="59" t="str">
        <f t="shared" si="52"/>
        <v/>
      </c>
      <c r="M55" s="59" t="str">
        <f t="shared" si="53"/>
        <v/>
      </c>
      <c r="N55" s="59" t="str">
        <f t="shared" si="54"/>
        <v/>
      </c>
      <c r="O55" s="59" t="str">
        <f t="shared" si="55"/>
        <v/>
      </c>
      <c r="P55" s="59" t="str">
        <f t="shared" si="56"/>
        <v/>
      </c>
      <c r="Q55" s="59" t="str">
        <f t="shared" si="57"/>
        <v/>
      </c>
      <c r="R55" s="59" t="str">
        <f t="shared" si="58"/>
        <v/>
      </c>
      <c r="S55" s="59" t="str">
        <f t="shared" si="59"/>
        <v/>
      </c>
      <c r="T55" s="59" t="str">
        <f t="shared" si="60"/>
        <v/>
      </c>
      <c r="U55" s="59" t="str">
        <f t="shared" si="61"/>
        <v/>
      </c>
      <c r="V55" s="60" t="str">
        <f t="shared" si="62"/>
        <v/>
      </c>
      <c r="W55" s="23" t="str">
        <f t="shared" si="91"/>
        <v/>
      </c>
      <c r="X55" s="23" t="str">
        <f t="shared" si="92"/>
        <v/>
      </c>
      <c r="Y55" s="45" t="str">
        <f t="shared" si="93"/>
        <v/>
      </c>
      <c r="AC55" s="36">
        <f t="shared" si="63"/>
        <v>51</v>
      </c>
      <c r="AD55" s="11" t="str">
        <f>'Výsledky soutěže'!A55</f>
        <v/>
      </c>
      <c r="AE55" s="11" t="str">
        <f>'Výsledky soutěže'!B55</f>
        <v/>
      </c>
      <c r="AF55" s="36">
        <f>'Výsledky soutěže'!C55</f>
        <v>0</v>
      </c>
      <c r="AG55" s="36">
        <f>'Výsledky soutěže'!D55</f>
        <v>0</v>
      </c>
      <c r="AH55" s="36">
        <f>'Výsledky soutěže'!E55</f>
        <v>0</v>
      </c>
      <c r="AI55" s="36">
        <f>'Výsledky soutěže'!F55</f>
        <v>0</v>
      </c>
      <c r="AJ55" s="36">
        <f>'Výsledky soutěže'!G55</f>
        <v>0</v>
      </c>
      <c r="AK55" s="36">
        <f>'Výsledky soutěže'!H55</f>
        <v>0</v>
      </c>
      <c r="AL55" s="36">
        <f>'Výsledky soutěže'!I55</f>
        <v>0</v>
      </c>
      <c r="AM55" s="36">
        <f>'Výsledky soutěže'!J55</f>
        <v>0</v>
      </c>
      <c r="AN55" s="36">
        <f>'Výsledky soutěže'!K55</f>
        <v>0</v>
      </c>
      <c r="AO55" s="36">
        <f>'Výsledky soutěže'!L55</f>
        <v>0</v>
      </c>
      <c r="AP55" s="36">
        <f>'Výsledky soutěže'!M55</f>
        <v>0</v>
      </c>
      <c r="AQ55" s="36">
        <f>'Výsledky soutěže'!N55</f>
        <v>0</v>
      </c>
      <c r="AR55" s="36">
        <f>'Výsledky soutěže'!O55</f>
        <v>0</v>
      </c>
      <c r="AS55" s="36">
        <f>'Výsledky soutěže'!P55</f>
        <v>0</v>
      </c>
      <c r="AT55" s="36">
        <f>'Výsledky soutěže'!Q55</f>
        <v>0</v>
      </c>
      <c r="AU55" s="36">
        <f>'Výsledky soutěže'!R55</f>
        <v>0</v>
      </c>
      <c r="AV55" s="36">
        <f>'Výsledky soutěže'!S55</f>
        <v>0</v>
      </c>
      <c r="AW55" s="36">
        <f>'Výsledky soutěže'!T55</f>
        <v>0</v>
      </c>
      <c r="AX55" s="36">
        <f>'Výsledky soutěže'!U55</f>
        <v>0</v>
      </c>
      <c r="AY55" s="36">
        <f>'Výsledky soutěže'!V55</f>
        <v>0</v>
      </c>
      <c r="AZ55" s="36">
        <f>'Výsledky soutěže'!W55</f>
        <v>0</v>
      </c>
      <c r="BA55" s="36">
        <f>'Výsledky soutěže'!X55</f>
        <v>0</v>
      </c>
      <c r="BD55" s="36">
        <f>'Výsledky soutěže'!AA55</f>
        <v>0</v>
      </c>
      <c r="BE55" s="36">
        <f>'Výsledky soutěže'!AB55</f>
        <v>0</v>
      </c>
      <c r="BF55" s="36">
        <f>'Výsledky soutěže'!AC55</f>
        <v>0</v>
      </c>
      <c r="BG55" s="36">
        <f>'Výsledky soutěže'!AD55</f>
        <v>0</v>
      </c>
      <c r="BH55" s="36">
        <f>'Výsledky soutěže'!AE55</f>
        <v>0</v>
      </c>
      <c r="BI55" s="36">
        <f>'Výsledky soutěže'!AF55</f>
        <v>0</v>
      </c>
      <c r="BJ55" s="36">
        <f>'Výsledky soutěže'!AG55</f>
        <v>0</v>
      </c>
      <c r="BK55" s="36">
        <f>'Výsledky soutěže'!AH55</f>
        <v>0</v>
      </c>
      <c r="BL55" s="36">
        <f>'Výsledky soutěže'!AI55</f>
        <v>0</v>
      </c>
      <c r="BM55" s="36">
        <f>'Výsledky soutěže'!AJ55</f>
        <v>0</v>
      </c>
      <c r="BO55" s="36">
        <f t="shared" si="13"/>
        <v>51</v>
      </c>
      <c r="BP55" s="36">
        <f t="shared" si="14"/>
        <v>2</v>
      </c>
      <c r="BQ55" s="36">
        <f t="shared" si="15"/>
        <v>51</v>
      </c>
      <c r="BR55" s="36">
        <f>BQ17</f>
        <v>13</v>
      </c>
      <c r="BS55" s="36">
        <f t="shared" si="16"/>
        <v>2</v>
      </c>
      <c r="BT55" s="36">
        <f t="shared" si="17"/>
        <v>0</v>
      </c>
      <c r="BU55" s="36">
        <f t="shared" si="18"/>
        <v>9999</v>
      </c>
      <c r="BX55" s="11" t="str">
        <f t="shared" si="65"/>
        <v/>
      </c>
      <c r="BY55" s="11" t="str">
        <f t="shared" si="66"/>
        <v/>
      </c>
      <c r="BZ55" s="36" t="str">
        <f t="shared" si="67"/>
        <v/>
      </c>
      <c r="CA55" s="36" t="str">
        <f t="shared" si="68"/>
        <v/>
      </c>
      <c r="CB55" s="36" t="str">
        <f t="shared" si="69"/>
        <v/>
      </c>
      <c r="CC55" s="36" t="str">
        <f t="shared" si="70"/>
        <v/>
      </c>
      <c r="CD55" s="36" t="str">
        <f t="shared" si="71"/>
        <v/>
      </c>
      <c r="CE55" s="36" t="str">
        <f t="shared" si="72"/>
        <v/>
      </c>
      <c r="CF55" s="36" t="str">
        <f t="shared" si="73"/>
        <v/>
      </c>
      <c r="CG55" s="36" t="str">
        <f t="shared" si="74"/>
        <v/>
      </c>
      <c r="CH55" s="36" t="str">
        <f t="shared" si="75"/>
        <v/>
      </c>
      <c r="CI55" s="36" t="str">
        <f t="shared" si="76"/>
        <v/>
      </c>
      <c r="CJ55" s="36" t="str">
        <f t="shared" si="77"/>
        <v/>
      </c>
      <c r="CK55" s="36" t="str">
        <f t="shared" si="78"/>
        <v/>
      </c>
      <c r="CL55" s="36" t="str">
        <f t="shared" si="79"/>
        <v/>
      </c>
      <c r="CM55" s="36" t="str">
        <f t="shared" si="80"/>
        <v/>
      </c>
      <c r="CN55" s="36" t="str">
        <f t="shared" si="81"/>
        <v/>
      </c>
      <c r="CO55" s="36" t="str">
        <f t="shared" si="82"/>
        <v/>
      </c>
      <c r="CP55" s="36" t="str">
        <f t="shared" si="83"/>
        <v/>
      </c>
      <c r="CQ55" s="36" t="str">
        <f t="shared" si="84"/>
        <v/>
      </c>
      <c r="CR55" s="36" t="str">
        <f t="shared" si="85"/>
        <v/>
      </c>
      <c r="CS55" s="36" t="str">
        <f t="shared" si="86"/>
        <v/>
      </c>
      <c r="CT55" s="36" t="str">
        <f t="shared" si="87"/>
        <v/>
      </c>
      <c r="CU55" s="36" t="str">
        <f t="shared" si="88"/>
        <v/>
      </c>
      <c r="CV55" s="36" t="str">
        <f t="shared" si="64"/>
        <v/>
      </c>
    </row>
    <row r="56" spans="1:100" ht="20.100000000000001" customHeight="1" x14ac:dyDescent="0.2">
      <c r="A56" s="53" t="str">
        <f t="shared" si="89"/>
        <v/>
      </c>
      <c r="B56" s="54" t="str">
        <f t="shared" si="90"/>
        <v/>
      </c>
      <c r="C56" s="58" t="str">
        <f t="shared" si="43"/>
        <v/>
      </c>
      <c r="D56" s="59" t="str">
        <f t="shared" si="44"/>
        <v/>
      </c>
      <c r="E56" s="59" t="str">
        <f t="shared" si="45"/>
        <v/>
      </c>
      <c r="F56" s="59" t="str">
        <f t="shared" si="46"/>
        <v/>
      </c>
      <c r="G56" s="59" t="str">
        <f t="shared" si="47"/>
        <v/>
      </c>
      <c r="H56" s="59" t="str">
        <f t="shared" si="48"/>
        <v/>
      </c>
      <c r="I56" s="59" t="str">
        <f t="shared" si="49"/>
        <v/>
      </c>
      <c r="J56" s="59" t="str">
        <f t="shared" si="50"/>
        <v/>
      </c>
      <c r="K56" s="59" t="str">
        <f t="shared" si="51"/>
        <v/>
      </c>
      <c r="L56" s="59" t="str">
        <f t="shared" si="52"/>
        <v/>
      </c>
      <c r="M56" s="59" t="str">
        <f t="shared" si="53"/>
        <v/>
      </c>
      <c r="N56" s="59" t="str">
        <f t="shared" si="54"/>
        <v/>
      </c>
      <c r="O56" s="59" t="str">
        <f t="shared" si="55"/>
        <v/>
      </c>
      <c r="P56" s="59" t="str">
        <f t="shared" si="56"/>
        <v/>
      </c>
      <c r="Q56" s="59" t="str">
        <f t="shared" si="57"/>
        <v/>
      </c>
      <c r="R56" s="59" t="str">
        <f t="shared" si="58"/>
        <v/>
      </c>
      <c r="S56" s="59" t="str">
        <f t="shared" si="59"/>
        <v/>
      </c>
      <c r="T56" s="59" t="str">
        <f t="shared" si="60"/>
        <v/>
      </c>
      <c r="U56" s="59" t="str">
        <f t="shared" si="61"/>
        <v/>
      </c>
      <c r="V56" s="60" t="str">
        <f t="shared" si="62"/>
        <v/>
      </c>
      <c r="W56" s="23" t="str">
        <f t="shared" si="91"/>
        <v/>
      </c>
      <c r="X56" s="23" t="str">
        <f t="shared" si="92"/>
        <v/>
      </c>
      <c r="Y56" s="45" t="str">
        <f t="shared" si="93"/>
        <v/>
      </c>
      <c r="AC56" s="36">
        <f t="shared" si="63"/>
        <v>52</v>
      </c>
      <c r="AD56" s="11" t="str">
        <f>'Výsledky soutěže'!A56</f>
        <v/>
      </c>
      <c r="AE56" s="11" t="str">
        <f>'Výsledky soutěže'!B56</f>
        <v/>
      </c>
      <c r="AF56" s="36">
        <f>'Výsledky soutěže'!C56</f>
        <v>0</v>
      </c>
      <c r="AG56" s="36">
        <f>'Výsledky soutěže'!D56</f>
        <v>0</v>
      </c>
      <c r="AH56" s="36">
        <f>'Výsledky soutěže'!E56</f>
        <v>0</v>
      </c>
      <c r="AI56" s="36">
        <f>'Výsledky soutěže'!F56</f>
        <v>0</v>
      </c>
      <c r="AJ56" s="36">
        <f>'Výsledky soutěže'!G56</f>
        <v>0</v>
      </c>
      <c r="AK56" s="36">
        <f>'Výsledky soutěže'!H56</f>
        <v>0</v>
      </c>
      <c r="AL56" s="36">
        <f>'Výsledky soutěže'!I56</f>
        <v>0</v>
      </c>
      <c r="AM56" s="36">
        <f>'Výsledky soutěže'!J56</f>
        <v>0</v>
      </c>
      <c r="AN56" s="36">
        <f>'Výsledky soutěže'!K56</f>
        <v>0</v>
      </c>
      <c r="AO56" s="36">
        <f>'Výsledky soutěže'!L56</f>
        <v>0</v>
      </c>
      <c r="AP56" s="36">
        <f>'Výsledky soutěže'!M56</f>
        <v>0</v>
      </c>
      <c r="AQ56" s="36">
        <f>'Výsledky soutěže'!N56</f>
        <v>0</v>
      </c>
      <c r="AR56" s="36">
        <f>'Výsledky soutěže'!O56</f>
        <v>0</v>
      </c>
      <c r="AS56" s="36">
        <f>'Výsledky soutěže'!P56</f>
        <v>0</v>
      </c>
      <c r="AT56" s="36">
        <f>'Výsledky soutěže'!Q56</f>
        <v>0</v>
      </c>
      <c r="AU56" s="36">
        <f>'Výsledky soutěže'!R56</f>
        <v>0</v>
      </c>
      <c r="AV56" s="36">
        <f>'Výsledky soutěže'!S56</f>
        <v>0</v>
      </c>
      <c r="AW56" s="36">
        <f>'Výsledky soutěže'!T56</f>
        <v>0</v>
      </c>
      <c r="AX56" s="36">
        <f>'Výsledky soutěže'!U56</f>
        <v>0</v>
      </c>
      <c r="AY56" s="36">
        <f>'Výsledky soutěže'!V56</f>
        <v>0</v>
      </c>
      <c r="AZ56" s="36">
        <f>'Výsledky soutěže'!W56</f>
        <v>0</v>
      </c>
      <c r="BA56" s="36">
        <f>'Výsledky soutěže'!X56</f>
        <v>0</v>
      </c>
      <c r="BD56" s="36">
        <f>'Výsledky soutěže'!AA56</f>
        <v>0</v>
      </c>
      <c r="BE56" s="36">
        <f>'Výsledky soutěže'!AB56</f>
        <v>0</v>
      </c>
      <c r="BF56" s="36">
        <f>'Výsledky soutěže'!AC56</f>
        <v>0</v>
      </c>
      <c r="BG56" s="36">
        <f>'Výsledky soutěže'!AD56</f>
        <v>0</v>
      </c>
      <c r="BH56" s="36">
        <f>'Výsledky soutěže'!AE56</f>
        <v>0</v>
      </c>
      <c r="BI56" s="36">
        <f>'Výsledky soutěže'!AF56</f>
        <v>0</v>
      </c>
      <c r="BJ56" s="36">
        <f>'Výsledky soutěže'!AG56</f>
        <v>0</v>
      </c>
      <c r="BK56" s="36">
        <f>'Výsledky soutěže'!AH56</f>
        <v>0</v>
      </c>
      <c r="BL56" s="36">
        <f>'Výsledky soutěže'!AI56</f>
        <v>0</v>
      </c>
      <c r="BM56" s="36">
        <f>'Výsledky soutěže'!AJ56</f>
        <v>0</v>
      </c>
      <c r="BO56" s="36">
        <f t="shared" si="13"/>
        <v>52</v>
      </c>
      <c r="BP56" s="36">
        <f t="shared" si="14"/>
        <v>2</v>
      </c>
      <c r="BQ56" s="36">
        <f t="shared" si="15"/>
        <v>52</v>
      </c>
      <c r="BR56" s="36">
        <f>BQ16</f>
        <v>12</v>
      </c>
      <c r="BS56" s="36">
        <f t="shared" si="16"/>
        <v>2</v>
      </c>
      <c r="BT56" s="36">
        <f t="shared" si="17"/>
        <v>0</v>
      </c>
      <c r="BU56" s="36">
        <f t="shared" si="18"/>
        <v>9999</v>
      </c>
      <c r="BX56" s="11" t="str">
        <f t="shared" si="65"/>
        <v/>
      </c>
      <c r="BY56" s="11" t="str">
        <f t="shared" si="66"/>
        <v/>
      </c>
      <c r="BZ56" s="36" t="str">
        <f t="shared" si="67"/>
        <v/>
      </c>
      <c r="CA56" s="36" t="str">
        <f t="shared" si="68"/>
        <v/>
      </c>
      <c r="CB56" s="36" t="str">
        <f t="shared" si="69"/>
        <v/>
      </c>
      <c r="CC56" s="36" t="str">
        <f t="shared" si="70"/>
        <v/>
      </c>
      <c r="CD56" s="36" t="str">
        <f t="shared" si="71"/>
        <v/>
      </c>
      <c r="CE56" s="36" t="str">
        <f t="shared" si="72"/>
        <v/>
      </c>
      <c r="CF56" s="36" t="str">
        <f t="shared" si="73"/>
        <v/>
      </c>
      <c r="CG56" s="36" t="str">
        <f t="shared" si="74"/>
        <v/>
      </c>
      <c r="CH56" s="36" t="str">
        <f t="shared" si="75"/>
        <v/>
      </c>
      <c r="CI56" s="36" t="str">
        <f t="shared" si="76"/>
        <v/>
      </c>
      <c r="CJ56" s="36" t="str">
        <f t="shared" si="77"/>
        <v/>
      </c>
      <c r="CK56" s="36" t="str">
        <f t="shared" si="78"/>
        <v/>
      </c>
      <c r="CL56" s="36" t="str">
        <f t="shared" si="79"/>
        <v/>
      </c>
      <c r="CM56" s="36" t="str">
        <f t="shared" si="80"/>
        <v/>
      </c>
      <c r="CN56" s="36" t="str">
        <f t="shared" si="81"/>
        <v/>
      </c>
      <c r="CO56" s="36" t="str">
        <f t="shared" si="82"/>
        <v/>
      </c>
      <c r="CP56" s="36" t="str">
        <f t="shared" si="83"/>
        <v/>
      </c>
      <c r="CQ56" s="36" t="str">
        <f t="shared" si="84"/>
        <v/>
      </c>
      <c r="CR56" s="36" t="str">
        <f t="shared" si="85"/>
        <v/>
      </c>
      <c r="CS56" s="36" t="str">
        <f t="shared" si="86"/>
        <v/>
      </c>
      <c r="CT56" s="36" t="str">
        <f t="shared" si="87"/>
        <v/>
      </c>
      <c r="CU56" s="36" t="str">
        <f t="shared" si="88"/>
        <v/>
      </c>
      <c r="CV56" s="36" t="str">
        <f t="shared" si="64"/>
        <v/>
      </c>
    </row>
    <row r="57" spans="1:100" ht="20.100000000000001" customHeight="1" x14ac:dyDescent="0.2">
      <c r="A57" s="53" t="str">
        <f t="shared" si="89"/>
        <v/>
      </c>
      <c r="B57" s="54" t="str">
        <f t="shared" si="90"/>
        <v/>
      </c>
      <c r="C57" s="58" t="str">
        <f t="shared" si="43"/>
        <v/>
      </c>
      <c r="D57" s="59" t="str">
        <f t="shared" si="44"/>
        <v/>
      </c>
      <c r="E57" s="59" t="str">
        <f t="shared" si="45"/>
        <v/>
      </c>
      <c r="F57" s="59" t="str">
        <f t="shared" si="46"/>
        <v/>
      </c>
      <c r="G57" s="59" t="str">
        <f t="shared" si="47"/>
        <v/>
      </c>
      <c r="H57" s="59" t="str">
        <f t="shared" si="48"/>
        <v/>
      </c>
      <c r="I57" s="59" t="str">
        <f t="shared" si="49"/>
        <v/>
      </c>
      <c r="J57" s="59" t="str">
        <f t="shared" si="50"/>
        <v/>
      </c>
      <c r="K57" s="59" t="str">
        <f t="shared" si="51"/>
        <v/>
      </c>
      <c r="L57" s="59" t="str">
        <f t="shared" si="52"/>
        <v/>
      </c>
      <c r="M57" s="59" t="str">
        <f t="shared" si="53"/>
        <v/>
      </c>
      <c r="N57" s="59" t="str">
        <f t="shared" si="54"/>
        <v/>
      </c>
      <c r="O57" s="59" t="str">
        <f t="shared" si="55"/>
        <v/>
      </c>
      <c r="P57" s="59" t="str">
        <f t="shared" si="56"/>
        <v/>
      </c>
      <c r="Q57" s="59" t="str">
        <f t="shared" si="57"/>
        <v/>
      </c>
      <c r="R57" s="59" t="str">
        <f t="shared" si="58"/>
        <v/>
      </c>
      <c r="S57" s="59" t="str">
        <f t="shared" si="59"/>
        <v/>
      </c>
      <c r="T57" s="59" t="str">
        <f t="shared" si="60"/>
        <v/>
      </c>
      <c r="U57" s="59" t="str">
        <f t="shared" si="61"/>
        <v/>
      </c>
      <c r="V57" s="60" t="str">
        <f t="shared" si="62"/>
        <v/>
      </c>
      <c r="W57" s="23" t="str">
        <f t="shared" si="91"/>
        <v/>
      </c>
      <c r="X57" s="23" t="str">
        <f t="shared" si="92"/>
        <v/>
      </c>
      <c r="Y57" s="45" t="str">
        <f t="shared" si="93"/>
        <v/>
      </c>
      <c r="AC57" s="36">
        <f t="shared" si="63"/>
        <v>53</v>
      </c>
      <c r="AD57" s="11" t="str">
        <f>'Výsledky soutěže'!A57</f>
        <v/>
      </c>
      <c r="AE57" s="11" t="str">
        <f>'Výsledky soutěže'!B57</f>
        <v/>
      </c>
      <c r="AF57" s="36">
        <f>'Výsledky soutěže'!C57</f>
        <v>0</v>
      </c>
      <c r="AG57" s="36">
        <f>'Výsledky soutěže'!D57</f>
        <v>0</v>
      </c>
      <c r="AH57" s="36">
        <f>'Výsledky soutěže'!E57</f>
        <v>0</v>
      </c>
      <c r="AI57" s="36">
        <f>'Výsledky soutěže'!F57</f>
        <v>0</v>
      </c>
      <c r="AJ57" s="36">
        <f>'Výsledky soutěže'!G57</f>
        <v>0</v>
      </c>
      <c r="AK57" s="36">
        <f>'Výsledky soutěže'!H57</f>
        <v>0</v>
      </c>
      <c r="AL57" s="36">
        <f>'Výsledky soutěže'!I57</f>
        <v>0</v>
      </c>
      <c r="AM57" s="36">
        <f>'Výsledky soutěže'!J57</f>
        <v>0</v>
      </c>
      <c r="AN57" s="36">
        <f>'Výsledky soutěže'!K57</f>
        <v>0</v>
      </c>
      <c r="AO57" s="36">
        <f>'Výsledky soutěže'!L57</f>
        <v>0</v>
      </c>
      <c r="AP57" s="36">
        <f>'Výsledky soutěže'!M57</f>
        <v>0</v>
      </c>
      <c r="AQ57" s="36">
        <f>'Výsledky soutěže'!N57</f>
        <v>0</v>
      </c>
      <c r="AR57" s="36">
        <f>'Výsledky soutěže'!O57</f>
        <v>0</v>
      </c>
      <c r="AS57" s="36">
        <f>'Výsledky soutěže'!P57</f>
        <v>0</v>
      </c>
      <c r="AT57" s="36">
        <f>'Výsledky soutěže'!Q57</f>
        <v>0</v>
      </c>
      <c r="AU57" s="36">
        <f>'Výsledky soutěže'!R57</f>
        <v>0</v>
      </c>
      <c r="AV57" s="36">
        <f>'Výsledky soutěže'!S57</f>
        <v>0</v>
      </c>
      <c r="AW57" s="36">
        <f>'Výsledky soutěže'!T57</f>
        <v>0</v>
      </c>
      <c r="AX57" s="36">
        <f>'Výsledky soutěže'!U57</f>
        <v>0</v>
      </c>
      <c r="AY57" s="36">
        <f>'Výsledky soutěže'!V57</f>
        <v>0</v>
      </c>
      <c r="AZ57" s="36">
        <f>'Výsledky soutěže'!W57</f>
        <v>0</v>
      </c>
      <c r="BA57" s="36">
        <f>'Výsledky soutěže'!X57</f>
        <v>0</v>
      </c>
      <c r="BD57" s="36">
        <f>'Výsledky soutěže'!AA57</f>
        <v>0</v>
      </c>
      <c r="BE57" s="36">
        <f>'Výsledky soutěže'!AB57</f>
        <v>0</v>
      </c>
      <c r="BF57" s="36">
        <f>'Výsledky soutěže'!AC57</f>
        <v>0</v>
      </c>
      <c r="BG57" s="36">
        <f>'Výsledky soutěže'!AD57</f>
        <v>0</v>
      </c>
      <c r="BH57" s="36">
        <f>'Výsledky soutěže'!AE57</f>
        <v>0</v>
      </c>
      <c r="BI57" s="36">
        <f>'Výsledky soutěže'!AF57</f>
        <v>0</v>
      </c>
      <c r="BJ57" s="36">
        <f>'Výsledky soutěže'!AG57</f>
        <v>0</v>
      </c>
      <c r="BK57" s="36">
        <f>'Výsledky soutěže'!AH57</f>
        <v>0</v>
      </c>
      <c r="BL57" s="36">
        <f>'Výsledky soutěže'!AI57</f>
        <v>0</v>
      </c>
      <c r="BM57" s="36">
        <f>'Výsledky soutěže'!AJ57</f>
        <v>0</v>
      </c>
      <c r="BO57" s="36">
        <f t="shared" si="13"/>
        <v>53</v>
      </c>
      <c r="BP57" s="36">
        <f t="shared" si="14"/>
        <v>2</v>
      </c>
      <c r="BQ57" s="36">
        <f t="shared" si="15"/>
        <v>53</v>
      </c>
      <c r="BR57" s="36">
        <f>BQ15</f>
        <v>11</v>
      </c>
      <c r="BS57" s="36">
        <f t="shared" si="16"/>
        <v>2</v>
      </c>
      <c r="BT57" s="36">
        <f t="shared" si="17"/>
        <v>0</v>
      </c>
      <c r="BU57" s="36">
        <f t="shared" si="18"/>
        <v>9999</v>
      </c>
      <c r="BX57" s="11" t="str">
        <f t="shared" si="65"/>
        <v/>
      </c>
      <c r="BY57" s="11" t="str">
        <f t="shared" si="66"/>
        <v/>
      </c>
      <c r="BZ57" s="36" t="str">
        <f t="shared" si="67"/>
        <v/>
      </c>
      <c r="CA57" s="36" t="str">
        <f t="shared" si="68"/>
        <v/>
      </c>
      <c r="CB57" s="36" t="str">
        <f t="shared" si="69"/>
        <v/>
      </c>
      <c r="CC57" s="36" t="str">
        <f t="shared" si="70"/>
        <v/>
      </c>
      <c r="CD57" s="36" t="str">
        <f t="shared" si="71"/>
        <v/>
      </c>
      <c r="CE57" s="36" t="str">
        <f t="shared" si="72"/>
        <v/>
      </c>
      <c r="CF57" s="36" t="str">
        <f t="shared" si="73"/>
        <v/>
      </c>
      <c r="CG57" s="36" t="str">
        <f t="shared" si="74"/>
        <v/>
      </c>
      <c r="CH57" s="36" t="str">
        <f t="shared" si="75"/>
        <v/>
      </c>
      <c r="CI57" s="36" t="str">
        <f t="shared" si="76"/>
        <v/>
      </c>
      <c r="CJ57" s="36" t="str">
        <f t="shared" si="77"/>
        <v/>
      </c>
      <c r="CK57" s="36" t="str">
        <f t="shared" si="78"/>
        <v/>
      </c>
      <c r="CL57" s="36" t="str">
        <f t="shared" si="79"/>
        <v/>
      </c>
      <c r="CM57" s="36" t="str">
        <f t="shared" si="80"/>
        <v/>
      </c>
      <c r="CN57" s="36" t="str">
        <f t="shared" si="81"/>
        <v/>
      </c>
      <c r="CO57" s="36" t="str">
        <f t="shared" si="82"/>
        <v/>
      </c>
      <c r="CP57" s="36" t="str">
        <f t="shared" si="83"/>
        <v/>
      </c>
      <c r="CQ57" s="36" t="str">
        <f t="shared" si="84"/>
        <v/>
      </c>
      <c r="CR57" s="36" t="str">
        <f t="shared" si="85"/>
        <v/>
      </c>
      <c r="CS57" s="36" t="str">
        <f t="shared" si="86"/>
        <v/>
      </c>
      <c r="CT57" s="36" t="str">
        <f t="shared" si="87"/>
        <v/>
      </c>
      <c r="CU57" s="36" t="str">
        <f t="shared" si="88"/>
        <v/>
      </c>
      <c r="CV57" s="36" t="str">
        <f t="shared" si="64"/>
        <v/>
      </c>
    </row>
    <row r="58" spans="1:100" ht="20.100000000000001" customHeight="1" x14ac:dyDescent="0.2">
      <c r="A58" s="53" t="str">
        <f t="shared" si="89"/>
        <v/>
      </c>
      <c r="B58" s="54" t="str">
        <f t="shared" si="90"/>
        <v/>
      </c>
      <c r="C58" s="58" t="str">
        <f t="shared" si="43"/>
        <v/>
      </c>
      <c r="D58" s="59" t="str">
        <f t="shared" si="44"/>
        <v/>
      </c>
      <c r="E58" s="59" t="str">
        <f t="shared" si="45"/>
        <v/>
      </c>
      <c r="F58" s="59" t="str">
        <f t="shared" si="46"/>
        <v/>
      </c>
      <c r="G58" s="59" t="str">
        <f t="shared" si="47"/>
        <v/>
      </c>
      <c r="H58" s="59" t="str">
        <f t="shared" si="48"/>
        <v/>
      </c>
      <c r="I58" s="59" t="str">
        <f t="shared" si="49"/>
        <v/>
      </c>
      <c r="J58" s="59" t="str">
        <f t="shared" si="50"/>
        <v/>
      </c>
      <c r="K58" s="59" t="str">
        <f t="shared" si="51"/>
        <v/>
      </c>
      <c r="L58" s="59" t="str">
        <f t="shared" si="52"/>
        <v/>
      </c>
      <c r="M58" s="59" t="str">
        <f t="shared" si="53"/>
        <v/>
      </c>
      <c r="N58" s="59" t="str">
        <f t="shared" si="54"/>
        <v/>
      </c>
      <c r="O58" s="59" t="str">
        <f t="shared" si="55"/>
        <v/>
      </c>
      <c r="P58" s="59" t="str">
        <f t="shared" si="56"/>
        <v/>
      </c>
      <c r="Q58" s="59" t="str">
        <f t="shared" si="57"/>
        <v/>
      </c>
      <c r="R58" s="59" t="str">
        <f t="shared" si="58"/>
        <v/>
      </c>
      <c r="S58" s="59" t="str">
        <f t="shared" si="59"/>
        <v/>
      </c>
      <c r="T58" s="59" t="str">
        <f t="shared" si="60"/>
        <v/>
      </c>
      <c r="U58" s="59" t="str">
        <f t="shared" si="61"/>
        <v/>
      </c>
      <c r="V58" s="60" t="str">
        <f t="shared" si="62"/>
        <v/>
      </c>
      <c r="W58" s="23" t="str">
        <f t="shared" si="91"/>
        <v/>
      </c>
      <c r="X58" s="23" t="str">
        <f t="shared" si="92"/>
        <v/>
      </c>
      <c r="Y58" s="45" t="str">
        <f t="shared" si="93"/>
        <v/>
      </c>
      <c r="AC58" s="36">
        <f t="shared" si="63"/>
        <v>54</v>
      </c>
      <c r="AD58" s="11" t="str">
        <f>'Výsledky soutěže'!A58</f>
        <v/>
      </c>
      <c r="AE58" s="11" t="str">
        <f>'Výsledky soutěže'!B58</f>
        <v/>
      </c>
      <c r="AF58" s="36">
        <f>'Výsledky soutěže'!C58</f>
        <v>0</v>
      </c>
      <c r="AG58" s="36">
        <f>'Výsledky soutěže'!D58</f>
        <v>0</v>
      </c>
      <c r="AH58" s="36">
        <f>'Výsledky soutěže'!E58</f>
        <v>0</v>
      </c>
      <c r="AI58" s="36">
        <f>'Výsledky soutěže'!F58</f>
        <v>0</v>
      </c>
      <c r="AJ58" s="36">
        <f>'Výsledky soutěže'!G58</f>
        <v>0</v>
      </c>
      <c r="AK58" s="36">
        <f>'Výsledky soutěže'!H58</f>
        <v>0</v>
      </c>
      <c r="AL58" s="36">
        <f>'Výsledky soutěže'!I58</f>
        <v>0</v>
      </c>
      <c r="AM58" s="36">
        <f>'Výsledky soutěže'!J58</f>
        <v>0</v>
      </c>
      <c r="AN58" s="36">
        <f>'Výsledky soutěže'!K58</f>
        <v>0</v>
      </c>
      <c r="AO58" s="36">
        <f>'Výsledky soutěže'!L58</f>
        <v>0</v>
      </c>
      <c r="AP58" s="36">
        <f>'Výsledky soutěže'!M58</f>
        <v>0</v>
      </c>
      <c r="AQ58" s="36">
        <f>'Výsledky soutěže'!N58</f>
        <v>0</v>
      </c>
      <c r="AR58" s="36">
        <f>'Výsledky soutěže'!O58</f>
        <v>0</v>
      </c>
      <c r="AS58" s="36">
        <f>'Výsledky soutěže'!P58</f>
        <v>0</v>
      </c>
      <c r="AT58" s="36">
        <f>'Výsledky soutěže'!Q58</f>
        <v>0</v>
      </c>
      <c r="AU58" s="36">
        <f>'Výsledky soutěže'!R58</f>
        <v>0</v>
      </c>
      <c r="AV58" s="36">
        <f>'Výsledky soutěže'!S58</f>
        <v>0</v>
      </c>
      <c r="AW58" s="36">
        <f>'Výsledky soutěže'!T58</f>
        <v>0</v>
      </c>
      <c r="AX58" s="36">
        <f>'Výsledky soutěže'!U58</f>
        <v>0</v>
      </c>
      <c r="AY58" s="36">
        <f>'Výsledky soutěže'!V58</f>
        <v>0</v>
      </c>
      <c r="AZ58" s="36">
        <f>'Výsledky soutěže'!W58</f>
        <v>0</v>
      </c>
      <c r="BA58" s="36">
        <f>'Výsledky soutěže'!X58</f>
        <v>0</v>
      </c>
      <c r="BD58" s="36">
        <f>'Výsledky soutěže'!AA58</f>
        <v>0</v>
      </c>
      <c r="BE58" s="36">
        <f>'Výsledky soutěže'!AB58</f>
        <v>0</v>
      </c>
      <c r="BF58" s="36">
        <f>'Výsledky soutěže'!AC58</f>
        <v>0</v>
      </c>
      <c r="BG58" s="36">
        <f>'Výsledky soutěže'!AD58</f>
        <v>0</v>
      </c>
      <c r="BH58" s="36">
        <f>'Výsledky soutěže'!AE58</f>
        <v>0</v>
      </c>
      <c r="BI58" s="36">
        <f>'Výsledky soutěže'!AF58</f>
        <v>0</v>
      </c>
      <c r="BJ58" s="36">
        <f>'Výsledky soutěže'!AG58</f>
        <v>0</v>
      </c>
      <c r="BK58" s="36">
        <f>'Výsledky soutěže'!AH58</f>
        <v>0</v>
      </c>
      <c r="BL58" s="36">
        <f>'Výsledky soutěže'!AI58</f>
        <v>0</v>
      </c>
      <c r="BM58" s="36">
        <f>'Výsledky soutěže'!AJ58</f>
        <v>0</v>
      </c>
      <c r="BO58" s="36">
        <f t="shared" si="13"/>
        <v>54</v>
      </c>
      <c r="BP58" s="36">
        <f t="shared" si="14"/>
        <v>2</v>
      </c>
      <c r="BQ58" s="36">
        <f t="shared" si="15"/>
        <v>54</v>
      </c>
      <c r="BR58" s="36">
        <f>BQ14</f>
        <v>10</v>
      </c>
      <c r="BS58" s="36">
        <f t="shared" si="16"/>
        <v>2</v>
      </c>
      <c r="BT58" s="36">
        <f t="shared" si="17"/>
        <v>0</v>
      </c>
      <c r="BU58" s="36">
        <f t="shared" si="18"/>
        <v>9999</v>
      </c>
      <c r="BX58" s="11" t="str">
        <f t="shared" si="65"/>
        <v/>
      </c>
      <c r="BY58" s="11" t="str">
        <f t="shared" si="66"/>
        <v/>
      </c>
      <c r="BZ58" s="36" t="str">
        <f t="shared" si="67"/>
        <v/>
      </c>
      <c r="CA58" s="36" t="str">
        <f t="shared" si="68"/>
        <v/>
      </c>
      <c r="CB58" s="36" t="str">
        <f t="shared" si="69"/>
        <v/>
      </c>
      <c r="CC58" s="36" t="str">
        <f t="shared" si="70"/>
        <v/>
      </c>
      <c r="CD58" s="36" t="str">
        <f t="shared" si="71"/>
        <v/>
      </c>
      <c r="CE58" s="36" t="str">
        <f t="shared" si="72"/>
        <v/>
      </c>
      <c r="CF58" s="36" t="str">
        <f t="shared" si="73"/>
        <v/>
      </c>
      <c r="CG58" s="36" t="str">
        <f t="shared" si="74"/>
        <v/>
      </c>
      <c r="CH58" s="36" t="str">
        <f t="shared" si="75"/>
        <v/>
      </c>
      <c r="CI58" s="36" t="str">
        <f t="shared" si="76"/>
        <v/>
      </c>
      <c r="CJ58" s="36" t="str">
        <f t="shared" si="77"/>
        <v/>
      </c>
      <c r="CK58" s="36" t="str">
        <f t="shared" si="78"/>
        <v/>
      </c>
      <c r="CL58" s="36" t="str">
        <f t="shared" si="79"/>
        <v/>
      </c>
      <c r="CM58" s="36" t="str">
        <f t="shared" si="80"/>
        <v/>
      </c>
      <c r="CN58" s="36" t="str">
        <f t="shared" si="81"/>
        <v/>
      </c>
      <c r="CO58" s="36" t="str">
        <f t="shared" si="82"/>
        <v/>
      </c>
      <c r="CP58" s="36" t="str">
        <f t="shared" si="83"/>
        <v/>
      </c>
      <c r="CQ58" s="36" t="str">
        <f t="shared" si="84"/>
        <v/>
      </c>
      <c r="CR58" s="36" t="str">
        <f t="shared" si="85"/>
        <v/>
      </c>
      <c r="CS58" s="36" t="str">
        <f t="shared" si="86"/>
        <v/>
      </c>
      <c r="CT58" s="36" t="str">
        <f t="shared" si="87"/>
        <v/>
      </c>
      <c r="CU58" s="36" t="str">
        <f t="shared" si="88"/>
        <v/>
      </c>
      <c r="CV58" s="36" t="str">
        <f t="shared" si="64"/>
        <v/>
      </c>
    </row>
    <row r="59" spans="1:100" ht="20.100000000000001" customHeight="1" x14ac:dyDescent="0.2">
      <c r="A59" s="53" t="str">
        <f t="shared" si="89"/>
        <v/>
      </c>
      <c r="B59" s="54" t="str">
        <f t="shared" si="90"/>
        <v/>
      </c>
      <c r="C59" s="58" t="str">
        <f t="shared" si="43"/>
        <v/>
      </c>
      <c r="D59" s="59" t="str">
        <f t="shared" si="44"/>
        <v/>
      </c>
      <c r="E59" s="59" t="str">
        <f t="shared" si="45"/>
        <v/>
      </c>
      <c r="F59" s="59" t="str">
        <f t="shared" si="46"/>
        <v/>
      </c>
      <c r="G59" s="59" t="str">
        <f t="shared" si="47"/>
        <v/>
      </c>
      <c r="H59" s="59" t="str">
        <f t="shared" si="48"/>
        <v/>
      </c>
      <c r="I59" s="59" t="str">
        <f t="shared" si="49"/>
        <v/>
      </c>
      <c r="J59" s="59" t="str">
        <f t="shared" si="50"/>
        <v/>
      </c>
      <c r="K59" s="59" t="str">
        <f t="shared" si="51"/>
        <v/>
      </c>
      <c r="L59" s="59" t="str">
        <f t="shared" si="52"/>
        <v/>
      </c>
      <c r="M59" s="59" t="str">
        <f t="shared" si="53"/>
        <v/>
      </c>
      <c r="N59" s="59" t="str">
        <f t="shared" si="54"/>
        <v/>
      </c>
      <c r="O59" s="59" t="str">
        <f t="shared" si="55"/>
        <v/>
      </c>
      <c r="P59" s="59" t="str">
        <f t="shared" si="56"/>
        <v/>
      </c>
      <c r="Q59" s="59" t="str">
        <f t="shared" si="57"/>
        <v/>
      </c>
      <c r="R59" s="59" t="str">
        <f t="shared" si="58"/>
        <v/>
      </c>
      <c r="S59" s="59" t="str">
        <f t="shared" si="59"/>
        <v/>
      </c>
      <c r="T59" s="59" t="str">
        <f t="shared" si="60"/>
        <v/>
      </c>
      <c r="U59" s="59" t="str">
        <f t="shared" si="61"/>
        <v/>
      </c>
      <c r="V59" s="60" t="str">
        <f t="shared" si="62"/>
        <v/>
      </c>
      <c r="W59" s="23" t="str">
        <f t="shared" si="91"/>
        <v/>
      </c>
      <c r="X59" s="23" t="str">
        <f t="shared" si="92"/>
        <v/>
      </c>
      <c r="Y59" s="45" t="str">
        <f t="shared" si="93"/>
        <v/>
      </c>
      <c r="AC59" s="36">
        <f t="shared" si="63"/>
        <v>55</v>
      </c>
      <c r="AD59" s="11" t="str">
        <f>'Výsledky soutěže'!A59</f>
        <v/>
      </c>
      <c r="AE59" s="11" t="str">
        <f>'Výsledky soutěže'!B59</f>
        <v/>
      </c>
      <c r="AF59" s="36">
        <f>'Výsledky soutěže'!C59</f>
        <v>0</v>
      </c>
      <c r="AG59" s="36">
        <f>'Výsledky soutěže'!D59</f>
        <v>0</v>
      </c>
      <c r="AH59" s="36">
        <f>'Výsledky soutěže'!E59</f>
        <v>0</v>
      </c>
      <c r="AI59" s="36">
        <f>'Výsledky soutěže'!F59</f>
        <v>0</v>
      </c>
      <c r="AJ59" s="36">
        <f>'Výsledky soutěže'!G59</f>
        <v>0</v>
      </c>
      <c r="AK59" s="36">
        <f>'Výsledky soutěže'!H59</f>
        <v>0</v>
      </c>
      <c r="AL59" s="36">
        <f>'Výsledky soutěže'!I59</f>
        <v>0</v>
      </c>
      <c r="AM59" s="36">
        <f>'Výsledky soutěže'!J59</f>
        <v>0</v>
      </c>
      <c r="AN59" s="36">
        <f>'Výsledky soutěže'!K59</f>
        <v>0</v>
      </c>
      <c r="AO59" s="36">
        <f>'Výsledky soutěže'!L59</f>
        <v>0</v>
      </c>
      <c r="AP59" s="36">
        <f>'Výsledky soutěže'!M59</f>
        <v>0</v>
      </c>
      <c r="AQ59" s="36">
        <f>'Výsledky soutěže'!N59</f>
        <v>0</v>
      </c>
      <c r="AR59" s="36">
        <f>'Výsledky soutěže'!O59</f>
        <v>0</v>
      </c>
      <c r="AS59" s="36">
        <f>'Výsledky soutěže'!P59</f>
        <v>0</v>
      </c>
      <c r="AT59" s="36">
        <f>'Výsledky soutěže'!Q59</f>
        <v>0</v>
      </c>
      <c r="AU59" s="36">
        <f>'Výsledky soutěže'!R59</f>
        <v>0</v>
      </c>
      <c r="AV59" s="36">
        <f>'Výsledky soutěže'!S59</f>
        <v>0</v>
      </c>
      <c r="AW59" s="36">
        <f>'Výsledky soutěže'!T59</f>
        <v>0</v>
      </c>
      <c r="AX59" s="36">
        <f>'Výsledky soutěže'!U59</f>
        <v>0</v>
      </c>
      <c r="AY59" s="36">
        <f>'Výsledky soutěže'!V59</f>
        <v>0</v>
      </c>
      <c r="AZ59" s="36">
        <f>'Výsledky soutěže'!W59</f>
        <v>0</v>
      </c>
      <c r="BA59" s="36">
        <f>'Výsledky soutěže'!X59</f>
        <v>0</v>
      </c>
      <c r="BD59" s="36">
        <f>'Výsledky soutěže'!AA59</f>
        <v>0</v>
      </c>
      <c r="BE59" s="36">
        <f>'Výsledky soutěže'!AB59</f>
        <v>0</v>
      </c>
      <c r="BF59" s="36">
        <f>'Výsledky soutěže'!AC59</f>
        <v>0</v>
      </c>
      <c r="BG59" s="36">
        <f>'Výsledky soutěže'!AD59</f>
        <v>0</v>
      </c>
      <c r="BH59" s="36">
        <f>'Výsledky soutěže'!AE59</f>
        <v>0</v>
      </c>
      <c r="BI59" s="36">
        <f>'Výsledky soutěže'!AF59</f>
        <v>0</v>
      </c>
      <c r="BJ59" s="36">
        <f>'Výsledky soutěže'!AG59</f>
        <v>0</v>
      </c>
      <c r="BK59" s="36">
        <f>'Výsledky soutěže'!AH59</f>
        <v>0</v>
      </c>
      <c r="BL59" s="36">
        <f>'Výsledky soutěže'!AI59</f>
        <v>0</v>
      </c>
      <c r="BM59" s="36">
        <f>'Výsledky soutěže'!AJ59</f>
        <v>0</v>
      </c>
      <c r="BO59" s="36">
        <f t="shared" si="13"/>
        <v>55</v>
      </c>
      <c r="BP59" s="36">
        <f t="shared" si="14"/>
        <v>2</v>
      </c>
      <c r="BQ59" s="36">
        <f t="shared" si="15"/>
        <v>55</v>
      </c>
      <c r="BR59" s="36">
        <f>BQ13</f>
        <v>9</v>
      </c>
      <c r="BS59" s="36">
        <f t="shared" si="16"/>
        <v>1</v>
      </c>
      <c r="BT59" s="36">
        <f t="shared" si="17"/>
        <v>0</v>
      </c>
      <c r="BU59" s="36">
        <f t="shared" si="18"/>
        <v>9999</v>
      </c>
      <c r="BX59" s="11" t="str">
        <f t="shared" si="65"/>
        <v/>
      </c>
      <c r="BY59" s="11" t="str">
        <f t="shared" si="66"/>
        <v/>
      </c>
      <c r="BZ59" s="36" t="str">
        <f t="shared" si="67"/>
        <v/>
      </c>
      <c r="CA59" s="36" t="str">
        <f t="shared" si="68"/>
        <v/>
      </c>
      <c r="CB59" s="36" t="str">
        <f t="shared" si="69"/>
        <v/>
      </c>
      <c r="CC59" s="36" t="str">
        <f t="shared" si="70"/>
        <v/>
      </c>
      <c r="CD59" s="36" t="str">
        <f t="shared" si="71"/>
        <v/>
      </c>
      <c r="CE59" s="36" t="str">
        <f t="shared" si="72"/>
        <v/>
      </c>
      <c r="CF59" s="36" t="str">
        <f t="shared" si="73"/>
        <v/>
      </c>
      <c r="CG59" s="36" t="str">
        <f t="shared" si="74"/>
        <v/>
      </c>
      <c r="CH59" s="36" t="str">
        <f t="shared" si="75"/>
        <v/>
      </c>
      <c r="CI59" s="36" t="str">
        <f t="shared" si="76"/>
        <v/>
      </c>
      <c r="CJ59" s="36" t="str">
        <f t="shared" si="77"/>
        <v/>
      </c>
      <c r="CK59" s="36" t="str">
        <f t="shared" si="78"/>
        <v/>
      </c>
      <c r="CL59" s="36" t="str">
        <f t="shared" si="79"/>
        <v/>
      </c>
      <c r="CM59" s="36" t="str">
        <f t="shared" si="80"/>
        <v/>
      </c>
      <c r="CN59" s="36" t="str">
        <f t="shared" si="81"/>
        <v/>
      </c>
      <c r="CO59" s="36" t="str">
        <f t="shared" si="82"/>
        <v/>
      </c>
      <c r="CP59" s="36" t="str">
        <f t="shared" si="83"/>
        <v/>
      </c>
      <c r="CQ59" s="36" t="str">
        <f t="shared" si="84"/>
        <v/>
      </c>
      <c r="CR59" s="36" t="str">
        <f t="shared" si="85"/>
        <v/>
      </c>
      <c r="CS59" s="36" t="str">
        <f t="shared" si="86"/>
        <v/>
      </c>
      <c r="CT59" s="36" t="str">
        <f t="shared" si="87"/>
        <v/>
      </c>
      <c r="CU59" s="36" t="str">
        <f t="shared" si="88"/>
        <v/>
      </c>
      <c r="CV59" s="36" t="str">
        <f t="shared" si="64"/>
        <v/>
      </c>
    </row>
    <row r="60" spans="1:100" ht="20.100000000000001" customHeight="1" x14ac:dyDescent="0.2">
      <c r="A60" s="53" t="str">
        <f t="shared" si="89"/>
        <v/>
      </c>
      <c r="B60" s="54" t="str">
        <f t="shared" si="90"/>
        <v/>
      </c>
      <c r="C60" s="58" t="str">
        <f t="shared" si="43"/>
        <v/>
      </c>
      <c r="D60" s="59" t="str">
        <f t="shared" si="44"/>
        <v/>
      </c>
      <c r="E60" s="59" t="str">
        <f t="shared" si="45"/>
        <v/>
      </c>
      <c r="F60" s="59" t="str">
        <f t="shared" si="46"/>
        <v/>
      </c>
      <c r="G60" s="59" t="str">
        <f t="shared" si="47"/>
        <v/>
      </c>
      <c r="H60" s="59" t="str">
        <f t="shared" si="48"/>
        <v/>
      </c>
      <c r="I60" s="59" t="str">
        <f t="shared" si="49"/>
        <v/>
      </c>
      <c r="J60" s="59" t="str">
        <f t="shared" si="50"/>
        <v/>
      </c>
      <c r="K60" s="59" t="str">
        <f t="shared" si="51"/>
        <v/>
      </c>
      <c r="L60" s="59" t="str">
        <f t="shared" si="52"/>
        <v/>
      </c>
      <c r="M60" s="59" t="str">
        <f t="shared" si="53"/>
        <v/>
      </c>
      <c r="N60" s="59" t="str">
        <f t="shared" si="54"/>
        <v/>
      </c>
      <c r="O60" s="59" t="str">
        <f t="shared" si="55"/>
        <v/>
      </c>
      <c r="P60" s="59" t="str">
        <f t="shared" si="56"/>
        <v/>
      </c>
      <c r="Q60" s="59" t="str">
        <f t="shared" si="57"/>
        <v/>
      </c>
      <c r="R60" s="59" t="str">
        <f t="shared" si="58"/>
        <v/>
      </c>
      <c r="S60" s="59" t="str">
        <f t="shared" si="59"/>
        <v/>
      </c>
      <c r="T60" s="59" t="str">
        <f t="shared" si="60"/>
        <v/>
      </c>
      <c r="U60" s="59" t="str">
        <f t="shared" si="61"/>
        <v/>
      </c>
      <c r="V60" s="60" t="str">
        <f t="shared" si="62"/>
        <v/>
      </c>
      <c r="W60" s="23" t="str">
        <f t="shared" si="91"/>
        <v/>
      </c>
      <c r="X60" s="23" t="str">
        <f t="shared" si="92"/>
        <v/>
      </c>
      <c r="Y60" s="45" t="str">
        <f t="shared" si="93"/>
        <v/>
      </c>
      <c r="AC60" s="36">
        <f t="shared" si="63"/>
        <v>56</v>
      </c>
      <c r="AD60" s="11" t="str">
        <f>'Výsledky soutěže'!A60</f>
        <v/>
      </c>
      <c r="AE60" s="11" t="str">
        <f>'Výsledky soutěže'!B60</f>
        <v/>
      </c>
      <c r="AF60" s="36">
        <f>'Výsledky soutěže'!C60</f>
        <v>0</v>
      </c>
      <c r="AG60" s="36">
        <f>'Výsledky soutěže'!D60</f>
        <v>0</v>
      </c>
      <c r="AH60" s="36">
        <f>'Výsledky soutěže'!E60</f>
        <v>0</v>
      </c>
      <c r="AI60" s="36">
        <f>'Výsledky soutěže'!F60</f>
        <v>0</v>
      </c>
      <c r="AJ60" s="36">
        <f>'Výsledky soutěže'!G60</f>
        <v>0</v>
      </c>
      <c r="AK60" s="36">
        <f>'Výsledky soutěže'!H60</f>
        <v>0</v>
      </c>
      <c r="AL60" s="36">
        <f>'Výsledky soutěže'!I60</f>
        <v>0</v>
      </c>
      <c r="AM60" s="36">
        <f>'Výsledky soutěže'!J60</f>
        <v>0</v>
      </c>
      <c r="AN60" s="36">
        <f>'Výsledky soutěže'!K60</f>
        <v>0</v>
      </c>
      <c r="AO60" s="36">
        <f>'Výsledky soutěže'!L60</f>
        <v>0</v>
      </c>
      <c r="AP60" s="36">
        <f>'Výsledky soutěže'!M60</f>
        <v>0</v>
      </c>
      <c r="AQ60" s="36">
        <f>'Výsledky soutěže'!N60</f>
        <v>0</v>
      </c>
      <c r="AR60" s="36">
        <f>'Výsledky soutěže'!O60</f>
        <v>0</v>
      </c>
      <c r="AS60" s="36">
        <f>'Výsledky soutěže'!P60</f>
        <v>0</v>
      </c>
      <c r="AT60" s="36">
        <f>'Výsledky soutěže'!Q60</f>
        <v>0</v>
      </c>
      <c r="AU60" s="36">
        <f>'Výsledky soutěže'!R60</f>
        <v>0</v>
      </c>
      <c r="AV60" s="36">
        <f>'Výsledky soutěže'!S60</f>
        <v>0</v>
      </c>
      <c r="AW60" s="36">
        <f>'Výsledky soutěže'!T60</f>
        <v>0</v>
      </c>
      <c r="AX60" s="36">
        <f>'Výsledky soutěže'!U60</f>
        <v>0</v>
      </c>
      <c r="AY60" s="36">
        <f>'Výsledky soutěže'!V60</f>
        <v>0</v>
      </c>
      <c r="AZ60" s="36">
        <f>'Výsledky soutěže'!W60</f>
        <v>0</v>
      </c>
      <c r="BA60" s="36">
        <f>'Výsledky soutěže'!X60</f>
        <v>0</v>
      </c>
      <c r="BD60" s="36">
        <f>'Výsledky soutěže'!AA60</f>
        <v>0</v>
      </c>
      <c r="BE60" s="36">
        <f>'Výsledky soutěže'!AB60</f>
        <v>0</v>
      </c>
      <c r="BF60" s="36">
        <f>'Výsledky soutěže'!AC60</f>
        <v>0</v>
      </c>
      <c r="BG60" s="36">
        <f>'Výsledky soutěže'!AD60</f>
        <v>0</v>
      </c>
      <c r="BH60" s="36">
        <f>'Výsledky soutěže'!AE60</f>
        <v>0</v>
      </c>
      <c r="BI60" s="36">
        <f>'Výsledky soutěže'!AF60</f>
        <v>0</v>
      </c>
      <c r="BJ60" s="36">
        <f>'Výsledky soutěže'!AG60</f>
        <v>0</v>
      </c>
      <c r="BK60" s="36">
        <f>'Výsledky soutěže'!AH60</f>
        <v>0</v>
      </c>
      <c r="BL60" s="36">
        <f>'Výsledky soutěže'!AI60</f>
        <v>0</v>
      </c>
      <c r="BM60" s="36">
        <f>'Výsledky soutěže'!AJ60</f>
        <v>0</v>
      </c>
      <c r="BO60" s="36">
        <f t="shared" si="13"/>
        <v>56</v>
      </c>
      <c r="BP60" s="36">
        <f t="shared" si="14"/>
        <v>2</v>
      </c>
      <c r="BQ60" s="36">
        <f t="shared" si="15"/>
        <v>56</v>
      </c>
      <c r="BR60" s="36">
        <f>BQ12</f>
        <v>8</v>
      </c>
      <c r="BS60" s="36">
        <f t="shared" si="16"/>
        <v>1</v>
      </c>
      <c r="BT60" s="36">
        <f t="shared" si="17"/>
        <v>0</v>
      </c>
      <c r="BU60" s="36">
        <f t="shared" si="18"/>
        <v>9999</v>
      </c>
      <c r="BX60" s="11" t="str">
        <f t="shared" si="65"/>
        <v/>
      </c>
      <c r="BY60" s="11" t="str">
        <f t="shared" si="66"/>
        <v/>
      </c>
      <c r="BZ60" s="36" t="str">
        <f t="shared" si="67"/>
        <v/>
      </c>
      <c r="CA60" s="36" t="str">
        <f t="shared" si="68"/>
        <v/>
      </c>
      <c r="CB60" s="36" t="str">
        <f t="shared" si="69"/>
        <v/>
      </c>
      <c r="CC60" s="36" t="str">
        <f t="shared" si="70"/>
        <v/>
      </c>
      <c r="CD60" s="36" t="str">
        <f t="shared" si="71"/>
        <v/>
      </c>
      <c r="CE60" s="36" t="str">
        <f t="shared" si="72"/>
        <v/>
      </c>
      <c r="CF60" s="36" t="str">
        <f t="shared" si="73"/>
        <v/>
      </c>
      <c r="CG60" s="36" t="str">
        <f t="shared" si="74"/>
        <v/>
      </c>
      <c r="CH60" s="36" t="str">
        <f t="shared" si="75"/>
        <v/>
      </c>
      <c r="CI60" s="36" t="str">
        <f t="shared" si="76"/>
        <v/>
      </c>
      <c r="CJ60" s="36" t="str">
        <f t="shared" si="77"/>
        <v/>
      </c>
      <c r="CK60" s="36" t="str">
        <f t="shared" si="78"/>
        <v/>
      </c>
      <c r="CL60" s="36" t="str">
        <f t="shared" si="79"/>
        <v/>
      </c>
      <c r="CM60" s="36" t="str">
        <f t="shared" si="80"/>
        <v/>
      </c>
      <c r="CN60" s="36" t="str">
        <f t="shared" si="81"/>
        <v/>
      </c>
      <c r="CO60" s="36" t="str">
        <f t="shared" si="82"/>
        <v/>
      </c>
      <c r="CP60" s="36" t="str">
        <f t="shared" si="83"/>
        <v/>
      </c>
      <c r="CQ60" s="36" t="str">
        <f t="shared" si="84"/>
        <v/>
      </c>
      <c r="CR60" s="36" t="str">
        <f t="shared" si="85"/>
        <v/>
      </c>
      <c r="CS60" s="36" t="str">
        <f t="shared" si="86"/>
        <v/>
      </c>
      <c r="CT60" s="36" t="str">
        <f t="shared" si="87"/>
        <v/>
      </c>
      <c r="CU60" s="36" t="str">
        <f t="shared" si="88"/>
        <v/>
      </c>
      <c r="CV60" s="36" t="str">
        <f t="shared" si="64"/>
        <v/>
      </c>
    </row>
    <row r="61" spans="1:100" ht="20.100000000000001" customHeight="1" x14ac:dyDescent="0.2">
      <c r="A61" s="53" t="str">
        <f t="shared" si="89"/>
        <v/>
      </c>
      <c r="B61" s="54" t="str">
        <f t="shared" si="90"/>
        <v/>
      </c>
      <c r="C61" s="58" t="str">
        <f t="shared" si="43"/>
        <v/>
      </c>
      <c r="D61" s="59" t="str">
        <f t="shared" si="44"/>
        <v/>
      </c>
      <c r="E61" s="59" t="str">
        <f t="shared" si="45"/>
        <v/>
      </c>
      <c r="F61" s="59" t="str">
        <f t="shared" si="46"/>
        <v/>
      </c>
      <c r="G61" s="59" t="str">
        <f t="shared" si="47"/>
        <v/>
      </c>
      <c r="H61" s="59" t="str">
        <f t="shared" si="48"/>
        <v/>
      </c>
      <c r="I61" s="59" t="str">
        <f t="shared" si="49"/>
        <v/>
      </c>
      <c r="J61" s="59" t="str">
        <f t="shared" si="50"/>
        <v/>
      </c>
      <c r="K61" s="59" t="str">
        <f t="shared" si="51"/>
        <v/>
      </c>
      <c r="L61" s="59" t="str">
        <f t="shared" si="52"/>
        <v/>
      </c>
      <c r="M61" s="59" t="str">
        <f t="shared" si="53"/>
        <v/>
      </c>
      <c r="N61" s="59" t="str">
        <f t="shared" si="54"/>
        <v/>
      </c>
      <c r="O61" s="59" t="str">
        <f t="shared" si="55"/>
        <v/>
      </c>
      <c r="P61" s="59" t="str">
        <f t="shared" si="56"/>
        <v/>
      </c>
      <c r="Q61" s="59" t="str">
        <f t="shared" si="57"/>
        <v/>
      </c>
      <c r="R61" s="59" t="str">
        <f t="shared" si="58"/>
        <v/>
      </c>
      <c r="S61" s="59" t="str">
        <f t="shared" si="59"/>
        <v/>
      </c>
      <c r="T61" s="59" t="str">
        <f t="shared" si="60"/>
        <v/>
      </c>
      <c r="U61" s="59" t="str">
        <f t="shared" si="61"/>
        <v/>
      </c>
      <c r="V61" s="60" t="str">
        <f t="shared" si="62"/>
        <v/>
      </c>
      <c r="W61" s="23" t="str">
        <f t="shared" si="91"/>
        <v/>
      </c>
      <c r="X61" s="23" t="str">
        <f t="shared" si="92"/>
        <v/>
      </c>
      <c r="Y61" s="45" t="str">
        <f t="shared" si="93"/>
        <v/>
      </c>
      <c r="AC61" s="36">
        <f t="shared" si="63"/>
        <v>57</v>
      </c>
      <c r="AD61" s="11" t="str">
        <f>'Výsledky soutěže'!A61</f>
        <v/>
      </c>
      <c r="AE61" s="11" t="str">
        <f>'Výsledky soutěže'!B61</f>
        <v/>
      </c>
      <c r="AF61" s="36">
        <f>'Výsledky soutěže'!C61</f>
        <v>0</v>
      </c>
      <c r="AG61" s="36">
        <f>'Výsledky soutěže'!D61</f>
        <v>0</v>
      </c>
      <c r="AH61" s="36">
        <f>'Výsledky soutěže'!E61</f>
        <v>0</v>
      </c>
      <c r="AI61" s="36">
        <f>'Výsledky soutěže'!F61</f>
        <v>0</v>
      </c>
      <c r="AJ61" s="36">
        <f>'Výsledky soutěže'!G61</f>
        <v>0</v>
      </c>
      <c r="AK61" s="36">
        <f>'Výsledky soutěže'!H61</f>
        <v>0</v>
      </c>
      <c r="AL61" s="36">
        <f>'Výsledky soutěže'!I61</f>
        <v>0</v>
      </c>
      <c r="AM61" s="36">
        <f>'Výsledky soutěže'!J61</f>
        <v>0</v>
      </c>
      <c r="AN61" s="36">
        <f>'Výsledky soutěže'!K61</f>
        <v>0</v>
      </c>
      <c r="AO61" s="36">
        <f>'Výsledky soutěže'!L61</f>
        <v>0</v>
      </c>
      <c r="AP61" s="36">
        <f>'Výsledky soutěže'!M61</f>
        <v>0</v>
      </c>
      <c r="AQ61" s="36">
        <f>'Výsledky soutěže'!N61</f>
        <v>0</v>
      </c>
      <c r="AR61" s="36">
        <f>'Výsledky soutěže'!O61</f>
        <v>0</v>
      </c>
      <c r="AS61" s="36">
        <f>'Výsledky soutěže'!P61</f>
        <v>0</v>
      </c>
      <c r="AT61" s="36">
        <f>'Výsledky soutěže'!Q61</f>
        <v>0</v>
      </c>
      <c r="AU61" s="36">
        <f>'Výsledky soutěže'!R61</f>
        <v>0</v>
      </c>
      <c r="AV61" s="36">
        <f>'Výsledky soutěže'!S61</f>
        <v>0</v>
      </c>
      <c r="AW61" s="36">
        <f>'Výsledky soutěže'!T61</f>
        <v>0</v>
      </c>
      <c r="AX61" s="36">
        <f>'Výsledky soutěže'!U61</f>
        <v>0</v>
      </c>
      <c r="AY61" s="36">
        <f>'Výsledky soutěže'!V61</f>
        <v>0</v>
      </c>
      <c r="AZ61" s="36">
        <f>'Výsledky soutěže'!W61</f>
        <v>0</v>
      </c>
      <c r="BA61" s="36">
        <f>'Výsledky soutěže'!X61</f>
        <v>0</v>
      </c>
      <c r="BD61" s="36">
        <f>'Výsledky soutěže'!AA61</f>
        <v>0</v>
      </c>
      <c r="BE61" s="36">
        <f>'Výsledky soutěže'!AB61</f>
        <v>0</v>
      </c>
      <c r="BF61" s="36">
        <f>'Výsledky soutěže'!AC61</f>
        <v>0</v>
      </c>
      <c r="BG61" s="36">
        <f>'Výsledky soutěže'!AD61</f>
        <v>0</v>
      </c>
      <c r="BH61" s="36">
        <f>'Výsledky soutěže'!AE61</f>
        <v>0</v>
      </c>
      <c r="BI61" s="36">
        <f>'Výsledky soutěže'!AF61</f>
        <v>0</v>
      </c>
      <c r="BJ61" s="36">
        <f>'Výsledky soutěže'!AG61</f>
        <v>0</v>
      </c>
      <c r="BK61" s="36">
        <f>'Výsledky soutěže'!AH61</f>
        <v>0</v>
      </c>
      <c r="BL61" s="36">
        <f>'Výsledky soutěže'!AI61</f>
        <v>0</v>
      </c>
      <c r="BM61" s="36">
        <f>'Výsledky soutěže'!AJ61</f>
        <v>0</v>
      </c>
      <c r="BO61" s="36">
        <f t="shared" si="13"/>
        <v>57</v>
      </c>
      <c r="BP61" s="36">
        <f t="shared" si="14"/>
        <v>2</v>
      </c>
      <c r="BQ61" s="36">
        <f t="shared" si="15"/>
        <v>57</v>
      </c>
      <c r="BR61" s="36">
        <f>BQ11</f>
        <v>7</v>
      </c>
      <c r="BS61" s="36">
        <f t="shared" si="16"/>
        <v>1</v>
      </c>
      <c r="BT61" s="36">
        <f t="shared" si="17"/>
        <v>0</v>
      </c>
      <c r="BU61" s="36">
        <f t="shared" si="18"/>
        <v>9999</v>
      </c>
      <c r="BX61" s="11" t="str">
        <f t="shared" si="65"/>
        <v/>
      </c>
      <c r="BY61" s="11" t="str">
        <f t="shared" si="66"/>
        <v/>
      </c>
      <c r="BZ61" s="36" t="str">
        <f t="shared" si="67"/>
        <v/>
      </c>
      <c r="CA61" s="36" t="str">
        <f t="shared" si="68"/>
        <v/>
      </c>
      <c r="CB61" s="36" t="str">
        <f t="shared" si="69"/>
        <v/>
      </c>
      <c r="CC61" s="36" t="str">
        <f t="shared" si="70"/>
        <v/>
      </c>
      <c r="CD61" s="36" t="str">
        <f t="shared" si="71"/>
        <v/>
      </c>
      <c r="CE61" s="36" t="str">
        <f t="shared" si="72"/>
        <v/>
      </c>
      <c r="CF61" s="36" t="str">
        <f t="shared" si="73"/>
        <v/>
      </c>
      <c r="CG61" s="36" t="str">
        <f t="shared" si="74"/>
        <v/>
      </c>
      <c r="CH61" s="36" t="str">
        <f t="shared" si="75"/>
        <v/>
      </c>
      <c r="CI61" s="36" t="str">
        <f t="shared" si="76"/>
        <v/>
      </c>
      <c r="CJ61" s="36" t="str">
        <f t="shared" si="77"/>
        <v/>
      </c>
      <c r="CK61" s="36" t="str">
        <f t="shared" si="78"/>
        <v/>
      </c>
      <c r="CL61" s="36" t="str">
        <f t="shared" si="79"/>
        <v/>
      </c>
      <c r="CM61" s="36" t="str">
        <f t="shared" si="80"/>
        <v/>
      </c>
      <c r="CN61" s="36" t="str">
        <f t="shared" si="81"/>
        <v/>
      </c>
      <c r="CO61" s="36" t="str">
        <f t="shared" si="82"/>
        <v/>
      </c>
      <c r="CP61" s="36" t="str">
        <f t="shared" si="83"/>
        <v/>
      </c>
      <c r="CQ61" s="36" t="str">
        <f t="shared" si="84"/>
        <v/>
      </c>
      <c r="CR61" s="36" t="str">
        <f t="shared" si="85"/>
        <v/>
      </c>
      <c r="CS61" s="36" t="str">
        <f t="shared" si="86"/>
        <v/>
      </c>
      <c r="CT61" s="36" t="str">
        <f t="shared" si="87"/>
        <v/>
      </c>
      <c r="CU61" s="36" t="str">
        <f t="shared" si="88"/>
        <v/>
      </c>
      <c r="CV61" s="36" t="str">
        <f t="shared" si="64"/>
        <v/>
      </c>
    </row>
    <row r="62" spans="1:100" ht="20.100000000000001" customHeight="1" x14ac:dyDescent="0.2">
      <c r="A62" s="53" t="str">
        <f t="shared" si="89"/>
        <v/>
      </c>
      <c r="B62" s="54" t="str">
        <f t="shared" si="90"/>
        <v/>
      </c>
      <c r="C62" s="58" t="str">
        <f t="shared" si="43"/>
        <v/>
      </c>
      <c r="D62" s="59" t="str">
        <f t="shared" si="44"/>
        <v/>
      </c>
      <c r="E62" s="59" t="str">
        <f t="shared" si="45"/>
        <v/>
      </c>
      <c r="F62" s="59" t="str">
        <f t="shared" si="46"/>
        <v/>
      </c>
      <c r="G62" s="59" t="str">
        <f t="shared" si="47"/>
        <v/>
      </c>
      <c r="H62" s="59" t="str">
        <f t="shared" si="48"/>
        <v/>
      </c>
      <c r="I62" s="59" t="str">
        <f t="shared" si="49"/>
        <v/>
      </c>
      <c r="J62" s="59" t="str">
        <f t="shared" si="50"/>
        <v/>
      </c>
      <c r="K62" s="59" t="str">
        <f t="shared" si="51"/>
        <v/>
      </c>
      <c r="L62" s="59" t="str">
        <f t="shared" si="52"/>
        <v/>
      </c>
      <c r="M62" s="59" t="str">
        <f t="shared" si="53"/>
        <v/>
      </c>
      <c r="N62" s="59" t="str">
        <f t="shared" si="54"/>
        <v/>
      </c>
      <c r="O62" s="59" t="str">
        <f t="shared" si="55"/>
        <v/>
      </c>
      <c r="P62" s="59" t="str">
        <f t="shared" si="56"/>
        <v/>
      </c>
      <c r="Q62" s="59" t="str">
        <f t="shared" si="57"/>
        <v/>
      </c>
      <c r="R62" s="59" t="str">
        <f t="shared" si="58"/>
        <v/>
      </c>
      <c r="S62" s="59" t="str">
        <f t="shared" si="59"/>
        <v/>
      </c>
      <c r="T62" s="59" t="str">
        <f t="shared" si="60"/>
        <v/>
      </c>
      <c r="U62" s="59" t="str">
        <f t="shared" si="61"/>
        <v/>
      </c>
      <c r="V62" s="60" t="str">
        <f t="shared" si="62"/>
        <v/>
      </c>
      <c r="W62" s="23" t="str">
        <f t="shared" si="91"/>
        <v/>
      </c>
      <c r="X62" s="23" t="str">
        <f t="shared" si="92"/>
        <v/>
      </c>
      <c r="Y62" s="45" t="str">
        <f t="shared" si="93"/>
        <v/>
      </c>
      <c r="AC62" s="36">
        <f t="shared" si="63"/>
        <v>58</v>
      </c>
      <c r="AD62" s="11" t="str">
        <f>'Výsledky soutěže'!A62</f>
        <v/>
      </c>
      <c r="AE62" s="11" t="str">
        <f>'Výsledky soutěže'!B62</f>
        <v/>
      </c>
      <c r="AF62" s="36">
        <f>'Výsledky soutěže'!C62</f>
        <v>0</v>
      </c>
      <c r="AG62" s="36">
        <f>'Výsledky soutěže'!D62</f>
        <v>0</v>
      </c>
      <c r="AH62" s="36">
        <f>'Výsledky soutěže'!E62</f>
        <v>0</v>
      </c>
      <c r="AI62" s="36">
        <f>'Výsledky soutěže'!F62</f>
        <v>0</v>
      </c>
      <c r="AJ62" s="36">
        <f>'Výsledky soutěže'!G62</f>
        <v>0</v>
      </c>
      <c r="AK62" s="36">
        <f>'Výsledky soutěže'!H62</f>
        <v>0</v>
      </c>
      <c r="AL62" s="36">
        <f>'Výsledky soutěže'!I62</f>
        <v>0</v>
      </c>
      <c r="AM62" s="36">
        <f>'Výsledky soutěže'!J62</f>
        <v>0</v>
      </c>
      <c r="AN62" s="36">
        <f>'Výsledky soutěže'!K62</f>
        <v>0</v>
      </c>
      <c r="AO62" s="36">
        <f>'Výsledky soutěže'!L62</f>
        <v>0</v>
      </c>
      <c r="AP62" s="36">
        <f>'Výsledky soutěže'!M62</f>
        <v>0</v>
      </c>
      <c r="AQ62" s="36">
        <f>'Výsledky soutěže'!N62</f>
        <v>0</v>
      </c>
      <c r="AR62" s="36">
        <f>'Výsledky soutěže'!O62</f>
        <v>0</v>
      </c>
      <c r="AS62" s="36">
        <f>'Výsledky soutěže'!P62</f>
        <v>0</v>
      </c>
      <c r="AT62" s="36">
        <f>'Výsledky soutěže'!Q62</f>
        <v>0</v>
      </c>
      <c r="AU62" s="36">
        <f>'Výsledky soutěže'!R62</f>
        <v>0</v>
      </c>
      <c r="AV62" s="36">
        <f>'Výsledky soutěže'!S62</f>
        <v>0</v>
      </c>
      <c r="AW62" s="36">
        <f>'Výsledky soutěže'!T62</f>
        <v>0</v>
      </c>
      <c r="AX62" s="36">
        <f>'Výsledky soutěže'!U62</f>
        <v>0</v>
      </c>
      <c r="AY62" s="36">
        <f>'Výsledky soutěže'!V62</f>
        <v>0</v>
      </c>
      <c r="AZ62" s="36">
        <f>'Výsledky soutěže'!W62</f>
        <v>0</v>
      </c>
      <c r="BA62" s="36">
        <f>'Výsledky soutěže'!X62</f>
        <v>0</v>
      </c>
      <c r="BD62" s="36">
        <f>'Výsledky soutěže'!AA62</f>
        <v>0</v>
      </c>
      <c r="BE62" s="36">
        <f>'Výsledky soutěže'!AB62</f>
        <v>0</v>
      </c>
      <c r="BF62" s="36">
        <f>'Výsledky soutěže'!AC62</f>
        <v>0</v>
      </c>
      <c r="BG62" s="36">
        <f>'Výsledky soutěže'!AD62</f>
        <v>0</v>
      </c>
      <c r="BH62" s="36">
        <f>'Výsledky soutěže'!AE62</f>
        <v>0</v>
      </c>
      <c r="BI62" s="36">
        <f>'Výsledky soutěže'!AF62</f>
        <v>0</v>
      </c>
      <c r="BJ62" s="36">
        <f>'Výsledky soutěže'!AG62</f>
        <v>0</v>
      </c>
      <c r="BK62" s="36">
        <f>'Výsledky soutěže'!AH62</f>
        <v>0</v>
      </c>
      <c r="BL62" s="36">
        <f>'Výsledky soutěže'!AI62</f>
        <v>0</v>
      </c>
      <c r="BM62" s="36">
        <f>'Výsledky soutěže'!AJ62</f>
        <v>0</v>
      </c>
      <c r="BO62" s="36">
        <f t="shared" si="13"/>
        <v>58</v>
      </c>
      <c r="BP62" s="36">
        <f t="shared" si="14"/>
        <v>2</v>
      </c>
      <c r="BQ62" s="36">
        <f t="shared" si="15"/>
        <v>58</v>
      </c>
      <c r="BR62" s="36">
        <f>BQ10</f>
        <v>6</v>
      </c>
      <c r="BS62" s="36">
        <f t="shared" si="16"/>
        <v>1</v>
      </c>
      <c r="BT62" s="36">
        <f t="shared" si="17"/>
        <v>0</v>
      </c>
      <c r="BU62" s="36">
        <f t="shared" si="18"/>
        <v>9999</v>
      </c>
      <c r="BX62" s="11" t="str">
        <f t="shared" si="65"/>
        <v/>
      </c>
      <c r="BY62" s="11" t="str">
        <f t="shared" si="66"/>
        <v/>
      </c>
      <c r="BZ62" s="36" t="str">
        <f t="shared" si="67"/>
        <v/>
      </c>
      <c r="CA62" s="36" t="str">
        <f t="shared" si="68"/>
        <v/>
      </c>
      <c r="CB62" s="36" t="str">
        <f t="shared" si="69"/>
        <v/>
      </c>
      <c r="CC62" s="36" t="str">
        <f t="shared" si="70"/>
        <v/>
      </c>
      <c r="CD62" s="36" t="str">
        <f t="shared" si="71"/>
        <v/>
      </c>
      <c r="CE62" s="36" t="str">
        <f t="shared" si="72"/>
        <v/>
      </c>
      <c r="CF62" s="36" t="str">
        <f t="shared" si="73"/>
        <v/>
      </c>
      <c r="CG62" s="36" t="str">
        <f t="shared" si="74"/>
        <v/>
      </c>
      <c r="CH62" s="36" t="str">
        <f t="shared" si="75"/>
        <v/>
      </c>
      <c r="CI62" s="36" t="str">
        <f t="shared" si="76"/>
        <v/>
      </c>
      <c r="CJ62" s="36" t="str">
        <f t="shared" si="77"/>
        <v/>
      </c>
      <c r="CK62" s="36" t="str">
        <f t="shared" si="78"/>
        <v/>
      </c>
      <c r="CL62" s="36" t="str">
        <f t="shared" si="79"/>
        <v/>
      </c>
      <c r="CM62" s="36" t="str">
        <f t="shared" si="80"/>
        <v/>
      </c>
      <c r="CN62" s="36" t="str">
        <f t="shared" si="81"/>
        <v/>
      </c>
      <c r="CO62" s="36" t="str">
        <f t="shared" si="82"/>
        <v/>
      </c>
      <c r="CP62" s="36" t="str">
        <f t="shared" si="83"/>
        <v/>
      </c>
      <c r="CQ62" s="36" t="str">
        <f t="shared" si="84"/>
        <v/>
      </c>
      <c r="CR62" s="36" t="str">
        <f t="shared" si="85"/>
        <v/>
      </c>
      <c r="CS62" s="36" t="str">
        <f t="shared" si="86"/>
        <v/>
      </c>
      <c r="CT62" s="36" t="str">
        <f t="shared" si="87"/>
        <v/>
      </c>
      <c r="CU62" s="36" t="str">
        <f t="shared" si="88"/>
        <v/>
      </c>
      <c r="CV62" s="36" t="str">
        <f t="shared" si="64"/>
        <v/>
      </c>
    </row>
    <row r="63" spans="1:100" ht="20.100000000000001" customHeight="1" x14ac:dyDescent="0.2">
      <c r="A63" s="53" t="str">
        <f t="shared" si="89"/>
        <v/>
      </c>
      <c r="B63" s="54" t="str">
        <f t="shared" si="90"/>
        <v/>
      </c>
      <c r="C63" s="58" t="str">
        <f t="shared" si="43"/>
        <v/>
      </c>
      <c r="D63" s="59" t="str">
        <f t="shared" si="44"/>
        <v/>
      </c>
      <c r="E63" s="59" t="str">
        <f t="shared" si="45"/>
        <v/>
      </c>
      <c r="F63" s="59" t="str">
        <f t="shared" si="46"/>
        <v/>
      </c>
      <c r="G63" s="59" t="str">
        <f t="shared" si="47"/>
        <v/>
      </c>
      <c r="H63" s="59" t="str">
        <f t="shared" si="48"/>
        <v/>
      </c>
      <c r="I63" s="59" t="str">
        <f t="shared" si="49"/>
        <v/>
      </c>
      <c r="J63" s="59" t="str">
        <f t="shared" si="50"/>
        <v/>
      </c>
      <c r="K63" s="59" t="str">
        <f t="shared" si="51"/>
        <v/>
      </c>
      <c r="L63" s="59" t="str">
        <f t="shared" si="52"/>
        <v/>
      </c>
      <c r="M63" s="59" t="str">
        <f t="shared" si="53"/>
        <v/>
      </c>
      <c r="N63" s="59" t="str">
        <f t="shared" si="54"/>
        <v/>
      </c>
      <c r="O63" s="59" t="str">
        <f t="shared" si="55"/>
        <v/>
      </c>
      <c r="P63" s="59" t="str">
        <f t="shared" si="56"/>
        <v/>
      </c>
      <c r="Q63" s="59" t="str">
        <f t="shared" si="57"/>
        <v/>
      </c>
      <c r="R63" s="59" t="str">
        <f t="shared" si="58"/>
        <v/>
      </c>
      <c r="S63" s="59" t="str">
        <f t="shared" si="59"/>
        <v/>
      </c>
      <c r="T63" s="59" t="str">
        <f t="shared" si="60"/>
        <v/>
      </c>
      <c r="U63" s="59" t="str">
        <f t="shared" si="61"/>
        <v/>
      </c>
      <c r="V63" s="60" t="str">
        <f t="shared" si="62"/>
        <v/>
      </c>
      <c r="W63" s="23" t="str">
        <f t="shared" si="91"/>
        <v/>
      </c>
      <c r="X63" s="23" t="str">
        <f t="shared" si="92"/>
        <v/>
      </c>
      <c r="Y63" s="45" t="str">
        <f t="shared" si="93"/>
        <v/>
      </c>
      <c r="AC63" s="36">
        <f t="shared" si="63"/>
        <v>59</v>
      </c>
      <c r="AD63" s="11" t="str">
        <f>'Výsledky soutěže'!A63</f>
        <v/>
      </c>
      <c r="AE63" s="11" t="str">
        <f>'Výsledky soutěže'!B63</f>
        <v/>
      </c>
      <c r="AF63" s="36">
        <f>'Výsledky soutěže'!C63</f>
        <v>0</v>
      </c>
      <c r="AG63" s="36">
        <f>'Výsledky soutěže'!D63</f>
        <v>0</v>
      </c>
      <c r="AH63" s="36">
        <f>'Výsledky soutěže'!E63</f>
        <v>0</v>
      </c>
      <c r="AI63" s="36">
        <f>'Výsledky soutěže'!F63</f>
        <v>0</v>
      </c>
      <c r="AJ63" s="36">
        <f>'Výsledky soutěže'!G63</f>
        <v>0</v>
      </c>
      <c r="AK63" s="36">
        <f>'Výsledky soutěže'!H63</f>
        <v>0</v>
      </c>
      <c r="AL63" s="36">
        <f>'Výsledky soutěže'!I63</f>
        <v>0</v>
      </c>
      <c r="AM63" s="36">
        <f>'Výsledky soutěže'!J63</f>
        <v>0</v>
      </c>
      <c r="AN63" s="36">
        <f>'Výsledky soutěže'!K63</f>
        <v>0</v>
      </c>
      <c r="AO63" s="36">
        <f>'Výsledky soutěže'!L63</f>
        <v>0</v>
      </c>
      <c r="AP63" s="36">
        <f>'Výsledky soutěže'!M63</f>
        <v>0</v>
      </c>
      <c r="AQ63" s="36">
        <f>'Výsledky soutěže'!N63</f>
        <v>0</v>
      </c>
      <c r="AR63" s="36">
        <f>'Výsledky soutěže'!O63</f>
        <v>0</v>
      </c>
      <c r="AS63" s="36">
        <f>'Výsledky soutěže'!P63</f>
        <v>0</v>
      </c>
      <c r="AT63" s="36">
        <f>'Výsledky soutěže'!Q63</f>
        <v>0</v>
      </c>
      <c r="AU63" s="36">
        <f>'Výsledky soutěže'!R63</f>
        <v>0</v>
      </c>
      <c r="AV63" s="36">
        <f>'Výsledky soutěže'!S63</f>
        <v>0</v>
      </c>
      <c r="AW63" s="36">
        <f>'Výsledky soutěže'!T63</f>
        <v>0</v>
      </c>
      <c r="AX63" s="36">
        <f>'Výsledky soutěže'!U63</f>
        <v>0</v>
      </c>
      <c r="AY63" s="36">
        <f>'Výsledky soutěže'!V63</f>
        <v>0</v>
      </c>
      <c r="AZ63" s="36">
        <f>'Výsledky soutěže'!W63</f>
        <v>0</v>
      </c>
      <c r="BA63" s="36">
        <f>'Výsledky soutěže'!X63</f>
        <v>0</v>
      </c>
      <c r="BD63" s="36">
        <f>'Výsledky soutěže'!AA63</f>
        <v>0</v>
      </c>
      <c r="BE63" s="36">
        <f>'Výsledky soutěže'!AB63</f>
        <v>0</v>
      </c>
      <c r="BF63" s="36">
        <f>'Výsledky soutěže'!AC63</f>
        <v>0</v>
      </c>
      <c r="BG63" s="36">
        <f>'Výsledky soutěže'!AD63</f>
        <v>0</v>
      </c>
      <c r="BH63" s="36">
        <f>'Výsledky soutěže'!AE63</f>
        <v>0</v>
      </c>
      <c r="BI63" s="36">
        <f>'Výsledky soutěže'!AF63</f>
        <v>0</v>
      </c>
      <c r="BJ63" s="36">
        <f>'Výsledky soutěže'!AG63</f>
        <v>0</v>
      </c>
      <c r="BK63" s="36">
        <f>'Výsledky soutěže'!AH63</f>
        <v>0</v>
      </c>
      <c r="BL63" s="36">
        <f>'Výsledky soutěže'!AI63</f>
        <v>0</v>
      </c>
      <c r="BM63" s="36">
        <f>'Výsledky soutěže'!AJ63</f>
        <v>0</v>
      </c>
      <c r="BO63" s="36">
        <f t="shared" si="13"/>
        <v>59</v>
      </c>
      <c r="BP63" s="36">
        <f t="shared" si="14"/>
        <v>2</v>
      </c>
      <c r="BQ63" s="36">
        <f t="shared" si="15"/>
        <v>59</v>
      </c>
      <c r="BR63" s="36">
        <f>BQ9</f>
        <v>5</v>
      </c>
      <c r="BS63" s="36">
        <f t="shared" si="16"/>
        <v>1</v>
      </c>
      <c r="BT63" s="36">
        <f t="shared" si="17"/>
        <v>0</v>
      </c>
      <c r="BU63" s="36">
        <f t="shared" si="18"/>
        <v>9999</v>
      </c>
      <c r="BX63" s="11" t="str">
        <f t="shared" si="65"/>
        <v/>
      </c>
      <c r="BY63" s="11" t="str">
        <f t="shared" si="66"/>
        <v/>
      </c>
      <c r="BZ63" s="36" t="str">
        <f t="shared" si="67"/>
        <v/>
      </c>
      <c r="CA63" s="36" t="str">
        <f t="shared" si="68"/>
        <v/>
      </c>
      <c r="CB63" s="36" t="str">
        <f t="shared" si="69"/>
        <v/>
      </c>
      <c r="CC63" s="36" t="str">
        <f t="shared" si="70"/>
        <v/>
      </c>
      <c r="CD63" s="36" t="str">
        <f t="shared" si="71"/>
        <v/>
      </c>
      <c r="CE63" s="36" t="str">
        <f t="shared" si="72"/>
        <v/>
      </c>
      <c r="CF63" s="36" t="str">
        <f t="shared" si="73"/>
        <v/>
      </c>
      <c r="CG63" s="36" t="str">
        <f t="shared" si="74"/>
        <v/>
      </c>
      <c r="CH63" s="36" t="str">
        <f t="shared" si="75"/>
        <v/>
      </c>
      <c r="CI63" s="36" t="str">
        <f t="shared" si="76"/>
        <v/>
      </c>
      <c r="CJ63" s="36" t="str">
        <f t="shared" si="77"/>
        <v/>
      </c>
      <c r="CK63" s="36" t="str">
        <f t="shared" si="78"/>
        <v/>
      </c>
      <c r="CL63" s="36" t="str">
        <f t="shared" si="79"/>
        <v/>
      </c>
      <c r="CM63" s="36" t="str">
        <f t="shared" si="80"/>
        <v/>
      </c>
      <c r="CN63" s="36" t="str">
        <f t="shared" si="81"/>
        <v/>
      </c>
      <c r="CO63" s="36" t="str">
        <f t="shared" si="82"/>
        <v/>
      </c>
      <c r="CP63" s="36" t="str">
        <f t="shared" si="83"/>
        <v/>
      </c>
      <c r="CQ63" s="36" t="str">
        <f t="shared" si="84"/>
        <v/>
      </c>
      <c r="CR63" s="36" t="str">
        <f t="shared" si="85"/>
        <v/>
      </c>
      <c r="CS63" s="36" t="str">
        <f t="shared" si="86"/>
        <v/>
      </c>
      <c r="CT63" s="36" t="str">
        <f t="shared" si="87"/>
        <v/>
      </c>
      <c r="CU63" s="36" t="str">
        <f t="shared" si="88"/>
        <v/>
      </c>
      <c r="CV63" s="36" t="str">
        <f t="shared" si="64"/>
        <v/>
      </c>
    </row>
    <row r="64" spans="1:100" ht="20.100000000000001" customHeight="1" x14ac:dyDescent="0.2">
      <c r="A64" s="53" t="str">
        <f t="shared" si="89"/>
        <v/>
      </c>
      <c r="B64" s="54" t="str">
        <f t="shared" si="90"/>
        <v/>
      </c>
      <c r="C64" s="58" t="str">
        <f t="shared" si="43"/>
        <v/>
      </c>
      <c r="D64" s="59" t="str">
        <f t="shared" si="44"/>
        <v/>
      </c>
      <c r="E64" s="59" t="str">
        <f t="shared" si="45"/>
        <v/>
      </c>
      <c r="F64" s="59" t="str">
        <f t="shared" si="46"/>
        <v/>
      </c>
      <c r="G64" s="59" t="str">
        <f t="shared" si="47"/>
        <v/>
      </c>
      <c r="H64" s="59" t="str">
        <f t="shared" si="48"/>
        <v/>
      </c>
      <c r="I64" s="59" t="str">
        <f t="shared" si="49"/>
        <v/>
      </c>
      <c r="J64" s="59" t="str">
        <f t="shared" si="50"/>
        <v/>
      </c>
      <c r="K64" s="59" t="str">
        <f t="shared" si="51"/>
        <v/>
      </c>
      <c r="L64" s="59" t="str">
        <f t="shared" si="52"/>
        <v/>
      </c>
      <c r="M64" s="59" t="str">
        <f t="shared" si="53"/>
        <v/>
      </c>
      <c r="N64" s="59" t="str">
        <f t="shared" si="54"/>
        <v/>
      </c>
      <c r="O64" s="59" t="str">
        <f t="shared" si="55"/>
        <v/>
      </c>
      <c r="P64" s="59" t="str">
        <f t="shared" si="56"/>
        <v/>
      </c>
      <c r="Q64" s="59" t="str">
        <f t="shared" si="57"/>
        <v/>
      </c>
      <c r="R64" s="59" t="str">
        <f t="shared" si="58"/>
        <v/>
      </c>
      <c r="S64" s="59" t="str">
        <f t="shared" si="59"/>
        <v/>
      </c>
      <c r="T64" s="59" t="str">
        <f t="shared" si="60"/>
        <v/>
      </c>
      <c r="U64" s="59" t="str">
        <f t="shared" si="61"/>
        <v/>
      </c>
      <c r="V64" s="60" t="str">
        <f t="shared" si="62"/>
        <v/>
      </c>
      <c r="W64" s="23" t="str">
        <f t="shared" si="91"/>
        <v/>
      </c>
      <c r="X64" s="23" t="str">
        <f t="shared" si="92"/>
        <v/>
      </c>
      <c r="Y64" s="45" t="str">
        <f t="shared" si="93"/>
        <v/>
      </c>
      <c r="AC64" s="36">
        <f t="shared" si="63"/>
        <v>60</v>
      </c>
      <c r="AD64" s="11" t="str">
        <f>'Výsledky soutěže'!A64</f>
        <v/>
      </c>
      <c r="AE64" s="11" t="str">
        <f>'Výsledky soutěže'!B64</f>
        <v/>
      </c>
      <c r="AF64" s="36">
        <f>'Výsledky soutěže'!C64</f>
        <v>0</v>
      </c>
      <c r="AG64" s="36">
        <f>'Výsledky soutěže'!D64</f>
        <v>0</v>
      </c>
      <c r="AH64" s="36">
        <f>'Výsledky soutěže'!E64</f>
        <v>0</v>
      </c>
      <c r="AI64" s="36">
        <f>'Výsledky soutěže'!F64</f>
        <v>0</v>
      </c>
      <c r="AJ64" s="36">
        <f>'Výsledky soutěže'!G64</f>
        <v>0</v>
      </c>
      <c r="AK64" s="36">
        <f>'Výsledky soutěže'!H64</f>
        <v>0</v>
      </c>
      <c r="AL64" s="36">
        <f>'Výsledky soutěže'!I64</f>
        <v>0</v>
      </c>
      <c r="AM64" s="36">
        <f>'Výsledky soutěže'!J64</f>
        <v>0</v>
      </c>
      <c r="AN64" s="36">
        <f>'Výsledky soutěže'!K64</f>
        <v>0</v>
      </c>
      <c r="AO64" s="36">
        <f>'Výsledky soutěže'!L64</f>
        <v>0</v>
      </c>
      <c r="AP64" s="36">
        <f>'Výsledky soutěže'!M64</f>
        <v>0</v>
      </c>
      <c r="AQ64" s="36">
        <f>'Výsledky soutěže'!N64</f>
        <v>0</v>
      </c>
      <c r="AR64" s="36">
        <f>'Výsledky soutěže'!O64</f>
        <v>0</v>
      </c>
      <c r="AS64" s="36">
        <f>'Výsledky soutěže'!P64</f>
        <v>0</v>
      </c>
      <c r="AT64" s="36">
        <f>'Výsledky soutěže'!Q64</f>
        <v>0</v>
      </c>
      <c r="AU64" s="36">
        <f>'Výsledky soutěže'!R64</f>
        <v>0</v>
      </c>
      <c r="AV64" s="36">
        <f>'Výsledky soutěže'!S64</f>
        <v>0</v>
      </c>
      <c r="AW64" s="36">
        <f>'Výsledky soutěže'!T64</f>
        <v>0</v>
      </c>
      <c r="AX64" s="36">
        <f>'Výsledky soutěže'!U64</f>
        <v>0</v>
      </c>
      <c r="AY64" s="36">
        <f>'Výsledky soutěže'!V64</f>
        <v>0</v>
      </c>
      <c r="AZ64" s="36">
        <f>'Výsledky soutěže'!W64</f>
        <v>0</v>
      </c>
      <c r="BA64" s="36">
        <f>'Výsledky soutěže'!X64</f>
        <v>0</v>
      </c>
      <c r="BD64" s="36">
        <f>'Výsledky soutěže'!AA64</f>
        <v>0</v>
      </c>
      <c r="BE64" s="36">
        <f>'Výsledky soutěže'!AB64</f>
        <v>0</v>
      </c>
      <c r="BF64" s="36">
        <f>'Výsledky soutěže'!AC64</f>
        <v>0</v>
      </c>
      <c r="BG64" s="36">
        <f>'Výsledky soutěže'!AD64</f>
        <v>0</v>
      </c>
      <c r="BH64" s="36">
        <f>'Výsledky soutěže'!AE64</f>
        <v>0</v>
      </c>
      <c r="BI64" s="36">
        <f>'Výsledky soutěže'!AF64</f>
        <v>0</v>
      </c>
      <c r="BJ64" s="36">
        <f>'Výsledky soutěže'!AG64</f>
        <v>0</v>
      </c>
      <c r="BK64" s="36">
        <f>'Výsledky soutěže'!AH64</f>
        <v>0</v>
      </c>
      <c r="BL64" s="36">
        <f>'Výsledky soutěže'!AI64</f>
        <v>0</v>
      </c>
      <c r="BM64" s="36">
        <f>'Výsledky soutěže'!AJ64</f>
        <v>0</v>
      </c>
      <c r="BO64" s="36">
        <f t="shared" si="13"/>
        <v>60</v>
      </c>
      <c r="BP64" s="36">
        <f t="shared" si="14"/>
        <v>2</v>
      </c>
      <c r="BQ64" s="36">
        <f t="shared" si="15"/>
        <v>60</v>
      </c>
      <c r="BR64" s="36">
        <f>BQ8</f>
        <v>4</v>
      </c>
      <c r="BS64" s="36">
        <f t="shared" si="16"/>
        <v>1</v>
      </c>
      <c r="BT64" s="36">
        <f t="shared" si="17"/>
        <v>0</v>
      </c>
      <c r="BU64" s="36">
        <f t="shared" si="18"/>
        <v>9999</v>
      </c>
      <c r="BX64" s="11" t="str">
        <f t="shared" si="65"/>
        <v/>
      </c>
      <c r="BY64" s="11" t="str">
        <f t="shared" si="66"/>
        <v/>
      </c>
      <c r="BZ64" s="36" t="str">
        <f t="shared" si="67"/>
        <v/>
      </c>
      <c r="CA64" s="36" t="str">
        <f t="shared" si="68"/>
        <v/>
      </c>
      <c r="CB64" s="36" t="str">
        <f t="shared" si="69"/>
        <v/>
      </c>
      <c r="CC64" s="36" t="str">
        <f t="shared" si="70"/>
        <v/>
      </c>
      <c r="CD64" s="36" t="str">
        <f t="shared" si="71"/>
        <v/>
      </c>
      <c r="CE64" s="36" t="str">
        <f t="shared" si="72"/>
        <v/>
      </c>
      <c r="CF64" s="36" t="str">
        <f t="shared" si="73"/>
        <v/>
      </c>
      <c r="CG64" s="36" t="str">
        <f t="shared" si="74"/>
        <v/>
      </c>
      <c r="CH64" s="36" t="str">
        <f t="shared" si="75"/>
        <v/>
      </c>
      <c r="CI64" s="36" t="str">
        <f t="shared" si="76"/>
        <v/>
      </c>
      <c r="CJ64" s="36" t="str">
        <f t="shared" si="77"/>
        <v/>
      </c>
      <c r="CK64" s="36" t="str">
        <f t="shared" si="78"/>
        <v/>
      </c>
      <c r="CL64" s="36" t="str">
        <f t="shared" si="79"/>
        <v/>
      </c>
      <c r="CM64" s="36" t="str">
        <f t="shared" si="80"/>
        <v/>
      </c>
      <c r="CN64" s="36" t="str">
        <f t="shared" si="81"/>
        <v/>
      </c>
      <c r="CO64" s="36" t="str">
        <f t="shared" si="82"/>
        <v/>
      </c>
      <c r="CP64" s="36" t="str">
        <f t="shared" si="83"/>
        <v/>
      </c>
      <c r="CQ64" s="36" t="str">
        <f t="shared" si="84"/>
        <v/>
      </c>
      <c r="CR64" s="36" t="str">
        <f t="shared" si="85"/>
        <v/>
      </c>
      <c r="CS64" s="36" t="str">
        <f t="shared" si="86"/>
        <v/>
      </c>
      <c r="CT64" s="36" t="str">
        <f t="shared" si="87"/>
        <v/>
      </c>
      <c r="CU64" s="36" t="str">
        <f t="shared" si="88"/>
        <v/>
      </c>
      <c r="CV64" s="36" t="str">
        <f t="shared" si="64"/>
        <v/>
      </c>
    </row>
    <row r="65" spans="1:100" ht="20.100000000000001" customHeight="1" x14ac:dyDescent="0.2">
      <c r="A65" s="53" t="str">
        <f t="shared" si="89"/>
        <v/>
      </c>
      <c r="B65" s="54" t="str">
        <f t="shared" si="90"/>
        <v/>
      </c>
      <c r="C65" s="58" t="str">
        <f t="shared" si="43"/>
        <v/>
      </c>
      <c r="D65" s="59" t="str">
        <f t="shared" si="44"/>
        <v/>
      </c>
      <c r="E65" s="59" t="str">
        <f t="shared" si="45"/>
        <v/>
      </c>
      <c r="F65" s="59" t="str">
        <f t="shared" si="46"/>
        <v/>
      </c>
      <c r="G65" s="59" t="str">
        <f t="shared" si="47"/>
        <v/>
      </c>
      <c r="H65" s="59" t="str">
        <f t="shared" si="48"/>
        <v/>
      </c>
      <c r="I65" s="59" t="str">
        <f t="shared" si="49"/>
        <v/>
      </c>
      <c r="J65" s="59" t="str">
        <f t="shared" si="50"/>
        <v/>
      </c>
      <c r="K65" s="59" t="str">
        <f t="shared" si="51"/>
        <v/>
      </c>
      <c r="L65" s="59" t="str">
        <f t="shared" si="52"/>
        <v/>
      </c>
      <c r="M65" s="59" t="str">
        <f t="shared" si="53"/>
        <v/>
      </c>
      <c r="N65" s="59" t="str">
        <f t="shared" si="54"/>
        <v/>
      </c>
      <c r="O65" s="59" t="str">
        <f t="shared" si="55"/>
        <v/>
      </c>
      <c r="P65" s="59" t="str">
        <f t="shared" si="56"/>
        <v/>
      </c>
      <c r="Q65" s="59" t="str">
        <f t="shared" si="57"/>
        <v/>
      </c>
      <c r="R65" s="59" t="str">
        <f t="shared" si="58"/>
        <v/>
      </c>
      <c r="S65" s="59" t="str">
        <f t="shared" si="59"/>
        <v/>
      </c>
      <c r="T65" s="59" t="str">
        <f t="shared" si="60"/>
        <v/>
      </c>
      <c r="U65" s="59" t="str">
        <f t="shared" si="61"/>
        <v/>
      </c>
      <c r="V65" s="60" t="str">
        <f t="shared" si="62"/>
        <v/>
      </c>
      <c r="W65" s="23" t="str">
        <f t="shared" si="91"/>
        <v/>
      </c>
      <c r="X65" s="23" t="str">
        <f t="shared" si="92"/>
        <v/>
      </c>
      <c r="Y65" s="45" t="str">
        <f t="shared" si="93"/>
        <v/>
      </c>
      <c r="AC65" s="36">
        <f t="shared" si="63"/>
        <v>61</v>
      </c>
      <c r="AD65" s="11" t="str">
        <f>'Výsledky soutěže'!A65</f>
        <v/>
      </c>
      <c r="AE65" s="11" t="str">
        <f>'Výsledky soutěže'!B65</f>
        <v/>
      </c>
      <c r="AF65" s="36">
        <f>'Výsledky soutěže'!C65</f>
        <v>0</v>
      </c>
      <c r="AG65" s="36">
        <f>'Výsledky soutěže'!D65</f>
        <v>0</v>
      </c>
      <c r="AH65" s="36">
        <f>'Výsledky soutěže'!E65</f>
        <v>0</v>
      </c>
      <c r="AI65" s="36">
        <f>'Výsledky soutěže'!F65</f>
        <v>0</v>
      </c>
      <c r="AJ65" s="36">
        <f>'Výsledky soutěže'!G65</f>
        <v>0</v>
      </c>
      <c r="AK65" s="36">
        <f>'Výsledky soutěže'!H65</f>
        <v>0</v>
      </c>
      <c r="AL65" s="36">
        <f>'Výsledky soutěže'!I65</f>
        <v>0</v>
      </c>
      <c r="AM65" s="36">
        <f>'Výsledky soutěže'!J65</f>
        <v>0</v>
      </c>
      <c r="AN65" s="36">
        <f>'Výsledky soutěže'!K65</f>
        <v>0</v>
      </c>
      <c r="AO65" s="36">
        <f>'Výsledky soutěže'!L65</f>
        <v>0</v>
      </c>
      <c r="AP65" s="36">
        <f>'Výsledky soutěže'!M65</f>
        <v>0</v>
      </c>
      <c r="AQ65" s="36">
        <f>'Výsledky soutěže'!N65</f>
        <v>0</v>
      </c>
      <c r="AR65" s="36">
        <f>'Výsledky soutěže'!O65</f>
        <v>0</v>
      </c>
      <c r="AS65" s="36">
        <f>'Výsledky soutěže'!P65</f>
        <v>0</v>
      </c>
      <c r="AT65" s="36">
        <f>'Výsledky soutěže'!Q65</f>
        <v>0</v>
      </c>
      <c r="AU65" s="36">
        <f>'Výsledky soutěže'!R65</f>
        <v>0</v>
      </c>
      <c r="AV65" s="36">
        <f>'Výsledky soutěže'!S65</f>
        <v>0</v>
      </c>
      <c r="AW65" s="36">
        <f>'Výsledky soutěže'!T65</f>
        <v>0</v>
      </c>
      <c r="AX65" s="36">
        <f>'Výsledky soutěže'!U65</f>
        <v>0</v>
      </c>
      <c r="AY65" s="36">
        <f>'Výsledky soutěže'!V65</f>
        <v>0</v>
      </c>
      <c r="AZ65" s="36">
        <f>'Výsledky soutěže'!W65</f>
        <v>0</v>
      </c>
      <c r="BA65" s="36">
        <f>'Výsledky soutěže'!X65</f>
        <v>0</v>
      </c>
      <c r="BD65" s="36">
        <f>'Výsledky soutěže'!AA65</f>
        <v>0</v>
      </c>
      <c r="BE65" s="36">
        <f>'Výsledky soutěže'!AB65</f>
        <v>0</v>
      </c>
      <c r="BF65" s="36">
        <f>'Výsledky soutěže'!AC65</f>
        <v>0</v>
      </c>
      <c r="BG65" s="36">
        <f>'Výsledky soutěže'!AD65</f>
        <v>0</v>
      </c>
      <c r="BH65" s="36">
        <f>'Výsledky soutěže'!AE65</f>
        <v>0</v>
      </c>
      <c r="BI65" s="36">
        <f>'Výsledky soutěže'!AF65</f>
        <v>0</v>
      </c>
      <c r="BJ65" s="36">
        <f>'Výsledky soutěže'!AG65</f>
        <v>0</v>
      </c>
      <c r="BK65" s="36">
        <f>'Výsledky soutěže'!AH65</f>
        <v>0</v>
      </c>
      <c r="BL65" s="36">
        <f>'Výsledky soutěže'!AI65</f>
        <v>0</v>
      </c>
      <c r="BM65" s="36">
        <f>'Výsledky soutěže'!AJ65</f>
        <v>0</v>
      </c>
      <c r="BO65" s="36">
        <f t="shared" si="13"/>
        <v>61</v>
      </c>
      <c r="BP65" s="36">
        <f t="shared" si="14"/>
        <v>2</v>
      </c>
      <c r="BQ65" s="36">
        <f t="shared" si="15"/>
        <v>61</v>
      </c>
      <c r="BR65" s="36">
        <f>BQ7</f>
        <v>3</v>
      </c>
      <c r="BS65" s="36">
        <f t="shared" si="16"/>
        <v>1</v>
      </c>
      <c r="BT65" s="36">
        <f t="shared" si="17"/>
        <v>0</v>
      </c>
      <c r="BU65" s="36">
        <f t="shared" si="18"/>
        <v>9999</v>
      </c>
      <c r="BX65" s="11" t="str">
        <f t="shared" si="65"/>
        <v/>
      </c>
      <c r="BY65" s="11" t="str">
        <f t="shared" si="66"/>
        <v/>
      </c>
      <c r="BZ65" s="36" t="str">
        <f t="shared" si="67"/>
        <v/>
      </c>
      <c r="CA65" s="36" t="str">
        <f t="shared" si="68"/>
        <v/>
      </c>
      <c r="CB65" s="36" t="str">
        <f t="shared" si="69"/>
        <v/>
      </c>
      <c r="CC65" s="36" t="str">
        <f t="shared" si="70"/>
        <v/>
      </c>
      <c r="CD65" s="36" t="str">
        <f t="shared" si="71"/>
        <v/>
      </c>
      <c r="CE65" s="36" t="str">
        <f t="shared" si="72"/>
        <v/>
      </c>
      <c r="CF65" s="36" t="str">
        <f t="shared" si="73"/>
        <v/>
      </c>
      <c r="CG65" s="36" t="str">
        <f t="shared" si="74"/>
        <v/>
      </c>
      <c r="CH65" s="36" t="str">
        <f t="shared" si="75"/>
        <v/>
      </c>
      <c r="CI65" s="36" t="str">
        <f t="shared" si="76"/>
        <v/>
      </c>
      <c r="CJ65" s="36" t="str">
        <f t="shared" si="77"/>
        <v/>
      </c>
      <c r="CK65" s="36" t="str">
        <f t="shared" si="78"/>
        <v/>
      </c>
      <c r="CL65" s="36" t="str">
        <f t="shared" si="79"/>
        <v/>
      </c>
      <c r="CM65" s="36" t="str">
        <f t="shared" si="80"/>
        <v/>
      </c>
      <c r="CN65" s="36" t="str">
        <f t="shared" si="81"/>
        <v/>
      </c>
      <c r="CO65" s="36" t="str">
        <f t="shared" si="82"/>
        <v/>
      </c>
      <c r="CP65" s="36" t="str">
        <f t="shared" si="83"/>
        <v/>
      </c>
      <c r="CQ65" s="36" t="str">
        <f t="shared" si="84"/>
        <v/>
      </c>
      <c r="CR65" s="36" t="str">
        <f t="shared" si="85"/>
        <v/>
      </c>
      <c r="CS65" s="36" t="str">
        <f t="shared" si="86"/>
        <v/>
      </c>
      <c r="CT65" s="36" t="str">
        <f t="shared" si="87"/>
        <v/>
      </c>
      <c r="CU65" s="36" t="str">
        <f t="shared" si="88"/>
        <v/>
      </c>
      <c r="CV65" s="36" t="str">
        <f t="shared" si="64"/>
        <v/>
      </c>
    </row>
    <row r="66" spans="1:100" ht="20.100000000000001" customHeight="1" x14ac:dyDescent="0.2">
      <c r="A66" s="53" t="str">
        <f t="shared" si="89"/>
        <v/>
      </c>
      <c r="B66" s="54" t="str">
        <f t="shared" si="90"/>
        <v/>
      </c>
      <c r="C66" s="58" t="str">
        <f t="shared" si="43"/>
        <v/>
      </c>
      <c r="D66" s="59" t="str">
        <f t="shared" si="44"/>
        <v/>
      </c>
      <c r="E66" s="59" t="str">
        <f t="shared" si="45"/>
        <v/>
      </c>
      <c r="F66" s="59" t="str">
        <f t="shared" si="46"/>
        <v/>
      </c>
      <c r="G66" s="59" t="str">
        <f t="shared" si="47"/>
        <v/>
      </c>
      <c r="H66" s="59" t="str">
        <f t="shared" si="48"/>
        <v/>
      </c>
      <c r="I66" s="59" t="str">
        <f t="shared" si="49"/>
        <v/>
      </c>
      <c r="J66" s="59" t="str">
        <f t="shared" si="50"/>
        <v/>
      </c>
      <c r="K66" s="59" t="str">
        <f t="shared" si="51"/>
        <v/>
      </c>
      <c r="L66" s="59" t="str">
        <f t="shared" si="52"/>
        <v/>
      </c>
      <c r="M66" s="59" t="str">
        <f t="shared" si="53"/>
        <v/>
      </c>
      <c r="N66" s="59" t="str">
        <f t="shared" si="54"/>
        <v/>
      </c>
      <c r="O66" s="59" t="str">
        <f t="shared" si="55"/>
        <v/>
      </c>
      <c r="P66" s="59" t="str">
        <f t="shared" si="56"/>
        <v/>
      </c>
      <c r="Q66" s="59" t="str">
        <f t="shared" si="57"/>
        <v/>
      </c>
      <c r="R66" s="59" t="str">
        <f t="shared" si="58"/>
        <v/>
      </c>
      <c r="S66" s="59" t="str">
        <f t="shared" si="59"/>
        <v/>
      </c>
      <c r="T66" s="59" t="str">
        <f t="shared" si="60"/>
        <v/>
      </c>
      <c r="U66" s="59" t="str">
        <f t="shared" si="61"/>
        <v/>
      </c>
      <c r="V66" s="60" t="str">
        <f t="shared" si="62"/>
        <v/>
      </c>
      <c r="W66" s="23" t="str">
        <f t="shared" si="91"/>
        <v/>
      </c>
      <c r="X66" s="23" t="str">
        <f t="shared" si="92"/>
        <v/>
      </c>
      <c r="Y66" s="45" t="str">
        <f t="shared" si="93"/>
        <v/>
      </c>
      <c r="AC66" s="36">
        <f t="shared" si="63"/>
        <v>62</v>
      </c>
      <c r="AD66" s="11" t="str">
        <f>'Výsledky soutěže'!A66</f>
        <v/>
      </c>
      <c r="AE66" s="11" t="str">
        <f>'Výsledky soutěže'!B66</f>
        <v/>
      </c>
      <c r="AF66" s="36">
        <f>'Výsledky soutěže'!C66</f>
        <v>0</v>
      </c>
      <c r="AG66" s="36">
        <f>'Výsledky soutěže'!D66</f>
        <v>0</v>
      </c>
      <c r="AH66" s="36">
        <f>'Výsledky soutěže'!E66</f>
        <v>0</v>
      </c>
      <c r="AI66" s="36">
        <f>'Výsledky soutěže'!F66</f>
        <v>0</v>
      </c>
      <c r="AJ66" s="36">
        <f>'Výsledky soutěže'!G66</f>
        <v>0</v>
      </c>
      <c r="AK66" s="36">
        <f>'Výsledky soutěže'!H66</f>
        <v>0</v>
      </c>
      <c r="AL66" s="36">
        <f>'Výsledky soutěže'!I66</f>
        <v>0</v>
      </c>
      <c r="AM66" s="36">
        <f>'Výsledky soutěže'!J66</f>
        <v>0</v>
      </c>
      <c r="AN66" s="36">
        <f>'Výsledky soutěže'!K66</f>
        <v>0</v>
      </c>
      <c r="AO66" s="36">
        <f>'Výsledky soutěže'!L66</f>
        <v>0</v>
      </c>
      <c r="AP66" s="36">
        <f>'Výsledky soutěže'!M66</f>
        <v>0</v>
      </c>
      <c r="AQ66" s="36">
        <f>'Výsledky soutěže'!N66</f>
        <v>0</v>
      </c>
      <c r="AR66" s="36">
        <f>'Výsledky soutěže'!O66</f>
        <v>0</v>
      </c>
      <c r="AS66" s="36">
        <f>'Výsledky soutěže'!P66</f>
        <v>0</v>
      </c>
      <c r="AT66" s="36">
        <f>'Výsledky soutěže'!Q66</f>
        <v>0</v>
      </c>
      <c r="AU66" s="36">
        <f>'Výsledky soutěže'!R66</f>
        <v>0</v>
      </c>
      <c r="AV66" s="36">
        <f>'Výsledky soutěže'!S66</f>
        <v>0</v>
      </c>
      <c r="AW66" s="36">
        <f>'Výsledky soutěže'!T66</f>
        <v>0</v>
      </c>
      <c r="AX66" s="36">
        <f>'Výsledky soutěže'!U66</f>
        <v>0</v>
      </c>
      <c r="AY66" s="36">
        <f>'Výsledky soutěže'!V66</f>
        <v>0</v>
      </c>
      <c r="AZ66" s="36">
        <f>'Výsledky soutěže'!W66</f>
        <v>0</v>
      </c>
      <c r="BA66" s="36">
        <f>'Výsledky soutěže'!X66</f>
        <v>0</v>
      </c>
      <c r="BD66" s="36">
        <f>'Výsledky soutěže'!AA66</f>
        <v>0</v>
      </c>
      <c r="BE66" s="36">
        <f>'Výsledky soutěže'!AB66</f>
        <v>0</v>
      </c>
      <c r="BF66" s="36">
        <f>'Výsledky soutěže'!AC66</f>
        <v>0</v>
      </c>
      <c r="BG66" s="36">
        <f>'Výsledky soutěže'!AD66</f>
        <v>0</v>
      </c>
      <c r="BH66" s="36">
        <f>'Výsledky soutěže'!AE66</f>
        <v>0</v>
      </c>
      <c r="BI66" s="36">
        <f>'Výsledky soutěže'!AF66</f>
        <v>0</v>
      </c>
      <c r="BJ66" s="36">
        <f>'Výsledky soutěže'!AG66</f>
        <v>0</v>
      </c>
      <c r="BK66" s="36">
        <f>'Výsledky soutěže'!AH66</f>
        <v>0</v>
      </c>
      <c r="BL66" s="36">
        <f>'Výsledky soutěže'!AI66</f>
        <v>0</v>
      </c>
      <c r="BM66" s="36">
        <f>'Výsledky soutěže'!AJ66</f>
        <v>0</v>
      </c>
      <c r="BO66" s="36">
        <f t="shared" si="13"/>
        <v>62</v>
      </c>
      <c r="BP66" s="36">
        <f t="shared" si="14"/>
        <v>2</v>
      </c>
      <c r="BQ66" s="36">
        <f t="shared" si="15"/>
        <v>62</v>
      </c>
      <c r="BR66" s="36">
        <f>BQ6</f>
        <v>2</v>
      </c>
      <c r="BS66" s="36">
        <f t="shared" si="16"/>
        <v>1</v>
      </c>
      <c r="BT66" s="36">
        <f t="shared" si="17"/>
        <v>0</v>
      </c>
      <c r="BU66" s="36">
        <f t="shared" si="18"/>
        <v>9999</v>
      </c>
      <c r="BX66" s="11" t="str">
        <f t="shared" si="65"/>
        <v/>
      </c>
      <c r="BY66" s="11" t="str">
        <f t="shared" si="66"/>
        <v/>
      </c>
      <c r="BZ66" s="36" t="str">
        <f t="shared" si="67"/>
        <v/>
      </c>
      <c r="CA66" s="36" t="str">
        <f t="shared" si="68"/>
        <v/>
      </c>
      <c r="CB66" s="36" t="str">
        <f t="shared" si="69"/>
        <v/>
      </c>
      <c r="CC66" s="36" t="str">
        <f t="shared" si="70"/>
        <v/>
      </c>
      <c r="CD66" s="36" t="str">
        <f t="shared" si="71"/>
        <v/>
      </c>
      <c r="CE66" s="36" t="str">
        <f t="shared" si="72"/>
        <v/>
      </c>
      <c r="CF66" s="36" t="str">
        <f t="shared" si="73"/>
        <v/>
      </c>
      <c r="CG66" s="36" t="str">
        <f t="shared" si="74"/>
        <v/>
      </c>
      <c r="CH66" s="36" t="str">
        <f t="shared" si="75"/>
        <v/>
      </c>
      <c r="CI66" s="36" t="str">
        <f t="shared" si="76"/>
        <v/>
      </c>
      <c r="CJ66" s="36" t="str">
        <f t="shared" si="77"/>
        <v/>
      </c>
      <c r="CK66" s="36" t="str">
        <f t="shared" si="78"/>
        <v/>
      </c>
      <c r="CL66" s="36" t="str">
        <f t="shared" si="79"/>
        <v/>
      </c>
      <c r="CM66" s="36" t="str">
        <f t="shared" si="80"/>
        <v/>
      </c>
      <c r="CN66" s="36" t="str">
        <f t="shared" si="81"/>
        <v/>
      </c>
      <c r="CO66" s="36" t="str">
        <f t="shared" si="82"/>
        <v/>
      </c>
      <c r="CP66" s="36" t="str">
        <f t="shared" si="83"/>
        <v/>
      </c>
      <c r="CQ66" s="36" t="str">
        <f t="shared" si="84"/>
        <v/>
      </c>
      <c r="CR66" s="36" t="str">
        <f t="shared" si="85"/>
        <v/>
      </c>
      <c r="CS66" s="36" t="str">
        <f t="shared" si="86"/>
        <v/>
      </c>
      <c r="CT66" s="36" t="str">
        <f t="shared" si="87"/>
        <v/>
      </c>
      <c r="CU66" s="36" t="str">
        <f t="shared" si="88"/>
        <v/>
      </c>
      <c r="CV66" s="36" t="str">
        <f t="shared" si="64"/>
        <v/>
      </c>
    </row>
    <row r="67" spans="1:100" ht="20.100000000000001" customHeight="1" thickBot="1" x14ac:dyDescent="0.25">
      <c r="A67" s="55"/>
      <c r="B67" s="56"/>
      <c r="C67" s="61" t="str">
        <f t="shared" si="43"/>
        <v/>
      </c>
      <c r="D67" s="62" t="str">
        <f t="shared" si="44"/>
        <v/>
      </c>
      <c r="E67" s="62" t="str">
        <f t="shared" si="45"/>
        <v/>
      </c>
      <c r="F67" s="62" t="str">
        <f t="shared" si="46"/>
        <v/>
      </c>
      <c r="G67" s="62" t="str">
        <f t="shared" si="47"/>
        <v/>
      </c>
      <c r="H67" s="62" t="str">
        <f t="shared" si="48"/>
        <v/>
      </c>
      <c r="I67" s="62" t="str">
        <f t="shared" si="49"/>
        <v/>
      </c>
      <c r="J67" s="62" t="str">
        <f t="shared" si="50"/>
        <v/>
      </c>
      <c r="K67" s="62" t="str">
        <f t="shared" si="51"/>
        <v/>
      </c>
      <c r="L67" s="62" t="str">
        <f t="shared" si="52"/>
        <v/>
      </c>
      <c r="M67" s="62" t="str">
        <f t="shared" si="53"/>
        <v/>
      </c>
      <c r="N67" s="62" t="str">
        <f t="shared" si="54"/>
        <v/>
      </c>
      <c r="O67" s="62" t="str">
        <f t="shared" si="55"/>
        <v/>
      </c>
      <c r="P67" s="62" t="str">
        <f t="shared" si="56"/>
        <v/>
      </c>
      <c r="Q67" s="62" t="str">
        <f t="shared" si="57"/>
        <v/>
      </c>
      <c r="R67" s="62" t="str">
        <f t="shared" si="58"/>
        <v/>
      </c>
      <c r="S67" s="62" t="str">
        <f t="shared" si="59"/>
        <v/>
      </c>
      <c r="T67" s="62" t="str">
        <f t="shared" si="60"/>
        <v/>
      </c>
      <c r="U67" s="62" t="str">
        <f t="shared" si="61"/>
        <v/>
      </c>
      <c r="V67" s="63" t="str">
        <f t="shared" si="62"/>
        <v/>
      </c>
      <c r="W67" s="46"/>
      <c r="X67" s="46"/>
      <c r="Y67" s="47" t="str">
        <f t="shared" si="93"/>
        <v/>
      </c>
      <c r="AC67" s="36">
        <f t="shared" si="63"/>
        <v>63</v>
      </c>
      <c r="AD67" s="11" t="str">
        <f>'Výsledky soutěže'!A67</f>
        <v/>
      </c>
      <c r="AE67" s="11" t="str">
        <f>'Výsledky soutěže'!B67</f>
        <v/>
      </c>
      <c r="AF67" s="36">
        <f>'Výsledky soutěže'!C67</f>
        <v>0</v>
      </c>
      <c r="AG67" s="36">
        <f>'Výsledky soutěže'!D67</f>
        <v>0</v>
      </c>
      <c r="AH67" s="36">
        <f>'Výsledky soutěže'!E67</f>
        <v>0</v>
      </c>
      <c r="AI67" s="36">
        <f>'Výsledky soutěže'!F67</f>
        <v>0</v>
      </c>
      <c r="AJ67" s="36">
        <f>'Výsledky soutěže'!G67</f>
        <v>0</v>
      </c>
      <c r="AK67" s="36">
        <f>'Výsledky soutěže'!H67</f>
        <v>0</v>
      </c>
      <c r="AL67" s="36">
        <f>'Výsledky soutěže'!I67</f>
        <v>0</v>
      </c>
      <c r="AM67" s="36">
        <f>'Výsledky soutěže'!J67</f>
        <v>0</v>
      </c>
      <c r="AN67" s="36">
        <f>'Výsledky soutěže'!K67</f>
        <v>0</v>
      </c>
      <c r="AO67" s="36">
        <f>'Výsledky soutěže'!L67</f>
        <v>0</v>
      </c>
      <c r="AP67" s="36">
        <f>'Výsledky soutěže'!M67</f>
        <v>0</v>
      </c>
      <c r="AQ67" s="36">
        <f>'Výsledky soutěže'!N67</f>
        <v>0</v>
      </c>
      <c r="AR67" s="36">
        <f>'Výsledky soutěže'!O67</f>
        <v>0</v>
      </c>
      <c r="AS67" s="36">
        <f>'Výsledky soutěže'!P67</f>
        <v>0</v>
      </c>
      <c r="AT67" s="36">
        <f>'Výsledky soutěže'!Q67</f>
        <v>0</v>
      </c>
      <c r="AU67" s="36">
        <f>'Výsledky soutěže'!R67</f>
        <v>0</v>
      </c>
      <c r="AV67" s="36">
        <f>'Výsledky soutěže'!S67</f>
        <v>0</v>
      </c>
      <c r="AW67" s="36">
        <f>'Výsledky soutěže'!T67</f>
        <v>0</v>
      </c>
      <c r="AX67" s="36">
        <f>'Výsledky soutěže'!U67</f>
        <v>0</v>
      </c>
      <c r="AY67" s="36">
        <f>'Výsledky soutěže'!V67</f>
        <v>0</v>
      </c>
      <c r="AZ67" s="36">
        <f>'Výsledky soutěže'!W67</f>
        <v>0</v>
      </c>
      <c r="BA67" s="36">
        <f>'Výsledky soutěže'!X67</f>
        <v>0</v>
      </c>
      <c r="BD67" s="36">
        <f>'Výsledky soutěže'!AA67</f>
        <v>0</v>
      </c>
      <c r="BE67" s="36">
        <f>'Výsledky soutěže'!AB67</f>
        <v>0</v>
      </c>
      <c r="BF67" s="36">
        <f>'Výsledky soutěže'!AC67</f>
        <v>0</v>
      </c>
      <c r="BG67" s="36">
        <f>'Výsledky soutěže'!AD67</f>
        <v>0</v>
      </c>
      <c r="BH67" s="36">
        <f>'Výsledky soutěže'!AE67</f>
        <v>0</v>
      </c>
      <c r="BI67" s="36">
        <f>'Výsledky soutěže'!AF67</f>
        <v>0</v>
      </c>
      <c r="BJ67" s="36">
        <f>'Výsledky soutěže'!AG67</f>
        <v>0</v>
      </c>
      <c r="BK67" s="36">
        <f>'Výsledky soutěže'!AH67</f>
        <v>0</v>
      </c>
      <c r="BL67" s="36">
        <f>'Výsledky soutěže'!AI67</f>
        <v>0</v>
      </c>
      <c r="BM67" s="36">
        <f>'Výsledky soutěže'!AJ67</f>
        <v>0</v>
      </c>
      <c r="BO67" s="36">
        <f t="shared" si="13"/>
        <v>63</v>
      </c>
      <c r="BP67" s="36">
        <f t="shared" si="14"/>
        <v>2</v>
      </c>
      <c r="BQ67" s="36">
        <f t="shared" si="15"/>
        <v>63</v>
      </c>
      <c r="BR67" s="36">
        <f>BQ5</f>
        <v>1</v>
      </c>
      <c r="BS67" s="36">
        <f t="shared" si="16"/>
        <v>1</v>
      </c>
      <c r="BT67" s="36">
        <f t="shared" si="17"/>
        <v>0</v>
      </c>
      <c r="BU67" s="36">
        <f t="shared" si="18"/>
        <v>9999</v>
      </c>
      <c r="CV67" s="36" t="str">
        <f t="shared" si="64"/>
        <v/>
      </c>
    </row>
    <row r="68" spans="1:100" ht="13.5" thickTop="1" x14ac:dyDescent="0.2">
      <c r="B68" s="14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100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1" spans="1:100" x14ac:dyDescent="0.2">
      <c r="A71" s="14"/>
      <c r="B71" s="35"/>
      <c r="C71" s="15"/>
      <c r="D71" s="15"/>
      <c r="E71" s="15"/>
    </row>
    <row r="72" spans="1:100" x14ac:dyDescent="0.2">
      <c r="A72" s="14"/>
      <c r="B72" s="38"/>
      <c r="C72" s="15"/>
      <c r="D72" s="15"/>
      <c r="E72" s="15"/>
    </row>
    <row r="73" spans="1:100" x14ac:dyDescent="0.2">
      <c r="A73" s="14"/>
      <c r="B73" s="35"/>
      <c r="C73" s="15"/>
      <c r="D73" s="15"/>
      <c r="E73" s="15"/>
    </row>
    <row r="74" spans="1:100" x14ac:dyDescent="0.2">
      <c r="A74" s="14"/>
      <c r="B74" s="35"/>
      <c r="C74" s="15"/>
      <c r="D74" s="15"/>
      <c r="E74" s="15"/>
    </row>
    <row r="75" spans="1:100" x14ac:dyDescent="0.2">
      <c r="A75" s="14"/>
      <c r="B75" s="35"/>
      <c r="C75" s="15"/>
      <c r="D75" s="15"/>
      <c r="E75" s="15"/>
    </row>
    <row r="76" spans="1:100" x14ac:dyDescent="0.2">
      <c r="A76" s="14"/>
      <c r="B76" s="35"/>
      <c r="C76" s="15"/>
      <c r="D76" s="15"/>
      <c r="E76" s="15"/>
    </row>
    <row r="77" spans="1:100" x14ac:dyDescent="0.2">
      <c r="A77" s="14"/>
      <c r="B77" s="35"/>
      <c r="C77" s="15"/>
      <c r="D77" s="15"/>
      <c r="E77" s="15"/>
    </row>
    <row r="78" spans="1:100" x14ac:dyDescent="0.2">
      <c r="A78" s="14"/>
      <c r="B78" s="35"/>
      <c r="C78" s="15"/>
      <c r="D78" s="15"/>
      <c r="E78" s="15"/>
    </row>
    <row r="79" spans="1:100" x14ac:dyDescent="0.2">
      <c r="A79" s="14"/>
      <c r="B79" s="35"/>
      <c r="C79" s="15"/>
      <c r="D79" s="15"/>
      <c r="E79" s="15"/>
    </row>
    <row r="80" spans="1:100" x14ac:dyDescent="0.2">
      <c r="A80" s="14"/>
      <c r="B80" s="35"/>
      <c r="C80" s="15"/>
      <c r="D80" s="15"/>
      <c r="E80" s="15"/>
    </row>
    <row r="81" spans="1:41" ht="15" customHeight="1" x14ac:dyDescent="0.2">
      <c r="A81" s="14"/>
      <c r="B81" s="35"/>
      <c r="C81" s="15"/>
      <c r="D81" s="15"/>
      <c r="E81" s="15"/>
    </row>
    <row r="82" spans="1:41" ht="15" customHeight="1" x14ac:dyDescent="0.2">
      <c r="A82" s="14"/>
      <c r="B82" s="35"/>
      <c r="C82" s="15"/>
      <c r="D82" s="15"/>
      <c r="E82" s="15"/>
    </row>
    <row r="83" spans="1:41" ht="15" customHeight="1" x14ac:dyDescent="0.2">
      <c r="A83" s="14"/>
      <c r="B83" s="35"/>
      <c r="C83" s="15"/>
      <c r="D83" s="15"/>
      <c r="E83" s="15"/>
    </row>
    <row r="84" spans="1:41" ht="15" customHeight="1" x14ac:dyDescent="0.2">
      <c r="A84" s="14"/>
      <c r="B84" s="35"/>
      <c r="C84" s="15"/>
      <c r="D84" s="15"/>
      <c r="E84" s="15"/>
      <c r="AB84" s="36"/>
    </row>
    <row r="85" spans="1:41" x14ac:dyDescent="0.2">
      <c r="A85" s="14"/>
      <c r="B85" s="35"/>
      <c r="C85" s="15"/>
      <c r="D85" s="15"/>
      <c r="E85" s="15"/>
      <c r="AB85" s="36"/>
    </row>
    <row r="86" spans="1:41" x14ac:dyDescent="0.2">
      <c r="A86" s="14"/>
      <c r="B86" s="35"/>
      <c r="C86" s="15"/>
      <c r="D86" s="15"/>
      <c r="E86" s="15"/>
      <c r="AB86" s="39"/>
    </row>
    <row r="87" spans="1:41" x14ac:dyDescent="0.2">
      <c r="A87" s="14"/>
      <c r="B87" s="35"/>
      <c r="C87" s="15"/>
      <c r="D87" s="15"/>
      <c r="E87" s="15"/>
    </row>
    <row r="88" spans="1:41" x14ac:dyDescent="0.2">
      <c r="A88" s="14"/>
      <c r="B88" s="35"/>
      <c r="C88" s="15"/>
      <c r="D88" s="15"/>
      <c r="E88" s="15"/>
    </row>
    <row r="89" spans="1:41" ht="12.75" hidden="1" customHeight="1" x14ac:dyDescent="0.2">
      <c r="A89" s="14"/>
      <c r="B89" s="15"/>
      <c r="C89" s="69"/>
      <c r="D89" s="69"/>
      <c r="E89" s="69"/>
      <c r="G89" s="68" t="s">
        <v>54</v>
      </c>
      <c r="H89" s="68"/>
      <c r="I89" s="68"/>
      <c r="K89" s="68" t="s">
        <v>55</v>
      </c>
      <c r="L89" s="68"/>
      <c r="M89" s="68"/>
      <c r="O89" s="68" t="s">
        <v>11</v>
      </c>
      <c r="P89" s="68"/>
      <c r="Q89" s="68"/>
      <c r="S89" s="68" t="s">
        <v>12</v>
      </c>
      <c r="T89" s="68"/>
      <c r="U89" s="68"/>
      <c r="V89" s="68" t="s">
        <v>13</v>
      </c>
      <c r="W89" s="68"/>
      <c r="X89" s="68"/>
      <c r="AA89" s="68" t="s">
        <v>26</v>
      </c>
      <c r="AB89" s="68"/>
      <c r="AC89" s="68"/>
      <c r="AE89" s="68" t="s">
        <v>27</v>
      </c>
      <c r="AF89" s="68"/>
      <c r="AG89" s="68"/>
      <c r="AI89" s="68" t="s">
        <v>28</v>
      </c>
      <c r="AJ89" s="68"/>
      <c r="AK89" s="68"/>
      <c r="AM89" s="68" t="s">
        <v>29</v>
      </c>
      <c r="AN89" s="68"/>
      <c r="AO89" s="68"/>
    </row>
    <row r="90" spans="1:41" hidden="1" x14ac:dyDescent="0.2">
      <c r="A90" s="14"/>
      <c r="B90" s="15"/>
      <c r="C90" s="15"/>
      <c r="D90" s="15"/>
      <c r="E90" s="15"/>
      <c r="G90" s="36" t="s">
        <v>62</v>
      </c>
      <c r="H90" s="36" t="s">
        <v>63</v>
      </c>
      <c r="I90" s="36" t="s">
        <v>59</v>
      </c>
      <c r="K90" s="36" t="s">
        <v>62</v>
      </c>
      <c r="L90" s="36" t="s">
        <v>64</v>
      </c>
      <c r="M90" s="36" t="s">
        <v>60</v>
      </c>
      <c r="O90" s="36" t="s">
        <v>62</v>
      </c>
      <c r="P90" s="36" t="s">
        <v>65</v>
      </c>
      <c r="Q90" s="36" t="s">
        <v>61</v>
      </c>
      <c r="S90" s="36" t="s">
        <v>62</v>
      </c>
      <c r="T90" s="36" t="s">
        <v>66</v>
      </c>
      <c r="U90" s="36" t="s">
        <v>12</v>
      </c>
      <c r="V90" s="36" t="s">
        <v>62</v>
      </c>
      <c r="W90" s="36" t="s">
        <v>67</v>
      </c>
      <c r="X90" s="36" t="s">
        <v>13</v>
      </c>
      <c r="AA90" s="36" t="s">
        <v>62</v>
      </c>
      <c r="AB90" s="36"/>
      <c r="AC90" s="36" t="s">
        <v>14</v>
      </c>
      <c r="AG90" s="36" t="s">
        <v>52</v>
      </c>
      <c r="AK90" s="36" t="s">
        <v>14</v>
      </c>
      <c r="AO90" s="36" t="s">
        <v>14</v>
      </c>
    </row>
    <row r="91" spans="1:41" hidden="1" x14ac:dyDescent="0.2">
      <c r="A91" s="14"/>
      <c r="B91" s="15"/>
      <c r="C91" s="15"/>
      <c r="D91" s="15"/>
      <c r="E91" s="15"/>
      <c r="G91" s="36">
        <v>1</v>
      </c>
      <c r="H91" s="36" t="s">
        <v>68</v>
      </c>
      <c r="K91" s="36">
        <v>1</v>
      </c>
      <c r="L91" s="36" t="s">
        <v>68</v>
      </c>
      <c r="O91" s="36">
        <v>1</v>
      </c>
      <c r="P91" s="36" t="s">
        <v>68</v>
      </c>
      <c r="S91" s="36">
        <v>1</v>
      </c>
      <c r="T91" s="36">
        <v>32</v>
      </c>
      <c r="V91" s="36">
        <v>1</v>
      </c>
      <c r="W91" s="36" t="s">
        <v>68</v>
      </c>
      <c r="AA91" s="36">
        <v>1</v>
      </c>
      <c r="AB91" s="36">
        <v>50</v>
      </c>
      <c r="AE91" s="36">
        <v>1</v>
      </c>
      <c r="AF91" s="36" t="s">
        <v>52</v>
      </c>
      <c r="AI91" s="36">
        <v>1</v>
      </c>
      <c r="AJ91" s="36" t="s">
        <v>69</v>
      </c>
      <c r="AM91" s="36">
        <v>1</v>
      </c>
      <c r="AN91" s="36" t="s">
        <v>69</v>
      </c>
    </row>
    <row r="92" spans="1:41" hidden="1" x14ac:dyDescent="0.2">
      <c r="A92" s="14"/>
      <c r="B92" s="14"/>
      <c r="C92" s="15"/>
      <c r="D92" s="15"/>
      <c r="E92" s="15"/>
      <c r="G92" s="36">
        <v>2</v>
      </c>
      <c r="H92" s="36" t="s">
        <v>68</v>
      </c>
      <c r="K92" s="36">
        <v>2</v>
      </c>
      <c r="L92" s="36" t="s">
        <v>68</v>
      </c>
      <c r="O92" s="36">
        <v>2</v>
      </c>
      <c r="P92" s="36" t="s">
        <v>68</v>
      </c>
      <c r="S92" s="36">
        <v>2</v>
      </c>
      <c r="T92" s="36">
        <v>35</v>
      </c>
      <c r="V92" s="36">
        <v>2</v>
      </c>
      <c r="W92" s="36" t="s">
        <v>68</v>
      </c>
      <c r="AA92" s="36">
        <v>2</v>
      </c>
      <c r="AB92" s="36">
        <v>55</v>
      </c>
      <c r="AE92" s="36">
        <v>2</v>
      </c>
      <c r="AF92" s="36" t="s">
        <v>52</v>
      </c>
      <c r="AI92" s="36">
        <v>2</v>
      </c>
      <c r="AJ92" s="36" t="s">
        <v>70</v>
      </c>
      <c r="AM92" s="36">
        <v>2</v>
      </c>
      <c r="AN92" s="36" t="s">
        <v>70</v>
      </c>
    </row>
    <row r="93" spans="1:41" hidden="1" x14ac:dyDescent="0.2">
      <c r="A93" s="14"/>
      <c r="B93" s="15"/>
      <c r="C93" s="15"/>
      <c r="D93" s="15"/>
      <c r="E93" s="15"/>
      <c r="G93" s="36">
        <v>3</v>
      </c>
      <c r="H93" s="36" t="s">
        <v>68</v>
      </c>
      <c r="K93" s="36">
        <v>3</v>
      </c>
      <c r="L93" s="36" t="s">
        <v>68</v>
      </c>
      <c r="O93" s="36">
        <v>3</v>
      </c>
      <c r="P93" s="36" t="s">
        <v>68</v>
      </c>
      <c r="S93" s="36">
        <v>3</v>
      </c>
      <c r="T93" s="36">
        <v>38</v>
      </c>
      <c r="V93" s="36">
        <v>3</v>
      </c>
      <c r="W93" s="36" t="s">
        <v>68</v>
      </c>
      <c r="AA93" s="36">
        <v>3</v>
      </c>
      <c r="AB93" s="36">
        <v>60</v>
      </c>
      <c r="AE93" s="36">
        <v>3</v>
      </c>
      <c r="AF93" s="36" t="s">
        <v>52</v>
      </c>
      <c r="AI93" s="36">
        <v>3</v>
      </c>
      <c r="AJ93" s="36" t="s">
        <v>71</v>
      </c>
      <c r="AM93" s="36">
        <v>3</v>
      </c>
      <c r="AN93" s="36" t="s">
        <v>71</v>
      </c>
    </row>
    <row r="94" spans="1:41" hidden="1" x14ac:dyDescent="0.2">
      <c r="A94" s="14"/>
      <c r="B94" s="15"/>
      <c r="C94" s="15"/>
      <c r="D94" s="15"/>
      <c r="E94" s="15"/>
      <c r="G94" s="36">
        <v>4</v>
      </c>
      <c r="H94" s="36" t="s">
        <v>68</v>
      </c>
      <c r="K94" s="36">
        <v>4</v>
      </c>
      <c r="L94" s="36" t="s">
        <v>68</v>
      </c>
      <c r="O94" s="36">
        <v>4</v>
      </c>
      <c r="P94" s="36" t="s">
        <v>68</v>
      </c>
      <c r="S94" s="36">
        <v>4</v>
      </c>
      <c r="T94" s="36">
        <v>42</v>
      </c>
      <c r="V94" s="36">
        <v>4</v>
      </c>
      <c r="W94" s="36" t="s">
        <v>68</v>
      </c>
      <c r="AA94" s="36">
        <v>4</v>
      </c>
      <c r="AB94" s="36">
        <v>66</v>
      </c>
      <c r="AE94" s="36">
        <v>4</v>
      </c>
      <c r="AF94" s="36" t="s">
        <v>52</v>
      </c>
      <c r="AI94" s="36">
        <v>4</v>
      </c>
      <c r="AJ94" s="36" t="s">
        <v>72</v>
      </c>
      <c r="AM94" s="36">
        <v>4</v>
      </c>
      <c r="AN94" s="36" t="s">
        <v>72</v>
      </c>
    </row>
    <row r="95" spans="1:41" hidden="1" x14ac:dyDescent="0.2">
      <c r="A95" s="14"/>
      <c r="B95" s="15"/>
      <c r="C95" s="15"/>
      <c r="D95" s="15"/>
      <c r="E95" s="15"/>
      <c r="G95" s="36">
        <v>5</v>
      </c>
      <c r="H95" s="36" t="s">
        <v>68</v>
      </c>
      <c r="K95" s="36">
        <v>5</v>
      </c>
      <c r="L95" s="36" t="s">
        <v>68</v>
      </c>
      <c r="O95" s="36">
        <v>5</v>
      </c>
      <c r="P95" s="36" t="s">
        <v>68</v>
      </c>
      <c r="S95" s="36">
        <v>5</v>
      </c>
      <c r="T95" s="36">
        <v>47</v>
      </c>
      <c r="V95" s="36">
        <v>5</v>
      </c>
      <c r="W95" s="36" t="s">
        <v>68</v>
      </c>
      <c r="AA95" s="36">
        <v>5</v>
      </c>
      <c r="AB95" s="36">
        <v>74</v>
      </c>
      <c r="AE95" s="36">
        <v>5</v>
      </c>
      <c r="AF95" s="36" t="s">
        <v>52</v>
      </c>
      <c r="AI95" s="36">
        <v>5</v>
      </c>
      <c r="AJ95" s="36" t="s">
        <v>73</v>
      </c>
      <c r="AM95" s="36">
        <v>5</v>
      </c>
      <c r="AN95" s="36" t="s">
        <v>73</v>
      </c>
    </row>
    <row r="96" spans="1:41" hidden="1" x14ac:dyDescent="0.2">
      <c r="A96" s="14"/>
      <c r="B96" s="15"/>
      <c r="C96" s="15"/>
      <c r="D96" s="15"/>
      <c r="E96" s="15"/>
      <c r="G96" s="36">
        <v>6</v>
      </c>
      <c r="H96" s="36" t="s">
        <v>68</v>
      </c>
      <c r="K96" s="36">
        <v>6</v>
      </c>
      <c r="L96" s="36" t="s">
        <v>68</v>
      </c>
      <c r="O96" s="36">
        <v>6</v>
      </c>
      <c r="P96" s="36" t="s">
        <v>68</v>
      </c>
      <c r="S96" s="36">
        <v>6</v>
      </c>
      <c r="T96" s="36">
        <v>53</v>
      </c>
      <c r="V96" s="36">
        <v>6</v>
      </c>
      <c r="W96" s="36" t="s">
        <v>68</v>
      </c>
      <c r="AA96" s="36">
        <v>6</v>
      </c>
      <c r="AB96" s="36">
        <v>84</v>
      </c>
      <c r="AE96" s="36">
        <v>6</v>
      </c>
      <c r="AF96" s="36" t="s">
        <v>52</v>
      </c>
      <c r="AI96" s="36">
        <v>6</v>
      </c>
      <c r="AJ96" s="36" t="s">
        <v>74</v>
      </c>
      <c r="AM96" s="36">
        <v>6</v>
      </c>
      <c r="AN96" s="36" t="s">
        <v>74</v>
      </c>
    </row>
    <row r="97" spans="1:40" hidden="1" x14ac:dyDescent="0.2">
      <c r="A97" s="14"/>
      <c r="B97" s="15"/>
      <c r="C97" s="15"/>
      <c r="D97" s="15"/>
      <c r="E97" s="15"/>
      <c r="G97" s="36">
        <v>7</v>
      </c>
      <c r="H97" s="36" t="s">
        <v>68</v>
      </c>
      <c r="K97" s="36">
        <v>7</v>
      </c>
      <c r="L97" s="36" t="s">
        <v>68</v>
      </c>
      <c r="O97" s="36">
        <v>7</v>
      </c>
      <c r="P97" s="36" t="s">
        <v>68</v>
      </c>
      <c r="S97" s="36">
        <v>7</v>
      </c>
      <c r="T97" s="36">
        <v>59</v>
      </c>
      <c r="V97" s="36">
        <v>7</v>
      </c>
      <c r="W97" s="36" t="s">
        <v>68</v>
      </c>
      <c r="AA97" s="36">
        <v>7</v>
      </c>
      <c r="AB97" s="36">
        <v>96</v>
      </c>
      <c r="AE97" s="36">
        <v>7</v>
      </c>
      <c r="AF97" s="36" t="s">
        <v>52</v>
      </c>
      <c r="AI97" s="36">
        <v>7</v>
      </c>
      <c r="AJ97" s="36" t="s">
        <v>75</v>
      </c>
      <c r="AM97" s="36">
        <v>7</v>
      </c>
      <c r="AN97" s="36" t="s">
        <v>75</v>
      </c>
    </row>
    <row r="98" spans="1:40" hidden="1" x14ac:dyDescent="0.2">
      <c r="A98" s="14"/>
      <c r="B98" s="14"/>
      <c r="C98" s="15"/>
      <c r="D98" s="15"/>
      <c r="E98" s="15"/>
      <c r="G98" s="36">
        <v>8</v>
      </c>
      <c r="H98" s="36" t="s">
        <v>68</v>
      </c>
      <c r="K98" s="36">
        <v>8</v>
      </c>
      <c r="L98" s="36" t="s">
        <v>68</v>
      </c>
      <c r="O98" s="36">
        <v>8</v>
      </c>
      <c r="P98" s="36" t="s">
        <v>68</v>
      </c>
      <c r="S98" s="36">
        <v>8</v>
      </c>
      <c r="T98" s="36">
        <v>66</v>
      </c>
      <c r="V98" s="36">
        <v>8</v>
      </c>
      <c r="W98" s="36" t="s">
        <v>68</v>
      </c>
      <c r="AA98" s="36">
        <v>8</v>
      </c>
      <c r="AB98" s="36">
        <v>120</v>
      </c>
      <c r="AE98" s="36">
        <v>8</v>
      </c>
      <c r="AF98" s="36" t="s">
        <v>52</v>
      </c>
      <c r="AI98" s="36">
        <v>8</v>
      </c>
      <c r="AJ98" s="36" t="s">
        <v>76</v>
      </c>
      <c r="AM98" s="36">
        <v>8</v>
      </c>
      <c r="AN98" s="36" t="s">
        <v>76</v>
      </c>
    </row>
    <row r="99" spans="1:40" hidden="1" x14ac:dyDescent="0.2">
      <c r="A99" s="14"/>
      <c r="B99" s="15"/>
      <c r="C99" s="15"/>
      <c r="D99" s="15"/>
      <c r="E99" s="15"/>
      <c r="G99" s="36">
        <v>9</v>
      </c>
      <c r="H99" s="36" t="s">
        <v>68</v>
      </c>
      <c r="K99" s="36">
        <v>9</v>
      </c>
      <c r="L99" s="36" t="s">
        <v>68</v>
      </c>
      <c r="O99" s="36">
        <v>9</v>
      </c>
      <c r="P99" s="36" t="s">
        <v>68</v>
      </c>
      <c r="S99" s="36">
        <v>9</v>
      </c>
      <c r="T99" s="36">
        <v>73</v>
      </c>
      <c r="V99" s="36">
        <v>9</v>
      </c>
      <c r="W99" s="36" t="s">
        <v>68</v>
      </c>
      <c r="AA99" s="36">
        <v>9</v>
      </c>
      <c r="AB99" s="36" t="s">
        <v>68</v>
      </c>
      <c r="AE99" s="36">
        <v>9</v>
      </c>
      <c r="AF99" s="36" t="s">
        <v>52</v>
      </c>
      <c r="AI99" s="36">
        <v>9</v>
      </c>
      <c r="AJ99" s="36" t="s">
        <v>68</v>
      </c>
      <c r="AM99" s="36">
        <v>9</v>
      </c>
      <c r="AN99" s="36" t="s">
        <v>52</v>
      </c>
    </row>
    <row r="100" spans="1:40" hidden="1" x14ac:dyDescent="0.2">
      <c r="A100" s="14"/>
      <c r="B100" s="15"/>
      <c r="C100" s="15"/>
      <c r="D100" s="15"/>
      <c r="E100" s="15"/>
      <c r="G100" s="36">
        <v>10</v>
      </c>
      <c r="H100" s="36" t="s">
        <v>68</v>
      </c>
      <c r="K100" s="36">
        <v>10</v>
      </c>
      <c r="L100" s="36" t="s">
        <v>68</v>
      </c>
      <c r="O100" s="36">
        <v>10</v>
      </c>
      <c r="P100" s="36" t="s">
        <v>68</v>
      </c>
      <c r="S100" s="36">
        <v>10</v>
      </c>
      <c r="T100" s="36">
        <v>85</v>
      </c>
      <c r="V100" s="36">
        <v>10</v>
      </c>
      <c r="W100" s="36" t="s">
        <v>68</v>
      </c>
      <c r="AA100" s="36">
        <v>10</v>
      </c>
      <c r="AB100" s="36" t="s">
        <v>68</v>
      </c>
      <c r="AE100" s="36">
        <v>10</v>
      </c>
      <c r="AF100" s="36" t="s">
        <v>52</v>
      </c>
      <c r="AI100" s="36">
        <v>10</v>
      </c>
      <c r="AJ100" s="36" t="s">
        <v>68</v>
      </c>
      <c r="AM100" s="36">
        <v>10</v>
      </c>
      <c r="AN100" s="36" t="s">
        <v>52</v>
      </c>
    </row>
    <row r="101" spans="1:40" hidden="1" x14ac:dyDescent="0.2">
      <c r="A101" s="14"/>
      <c r="B101" s="14"/>
      <c r="C101" s="15"/>
      <c r="D101" s="15"/>
      <c r="E101" s="15"/>
      <c r="G101" s="36">
        <v>11</v>
      </c>
      <c r="H101" s="36" t="s">
        <v>68</v>
      </c>
      <c r="K101" s="36">
        <v>11</v>
      </c>
      <c r="L101" s="36" t="s">
        <v>68</v>
      </c>
      <c r="O101" s="36">
        <v>11</v>
      </c>
      <c r="P101" s="36" t="s">
        <v>68</v>
      </c>
      <c r="S101" s="36">
        <v>11</v>
      </c>
      <c r="T101" s="36">
        <v>100</v>
      </c>
      <c r="V101" s="36">
        <v>11</v>
      </c>
      <c r="W101" s="36" t="s">
        <v>68</v>
      </c>
      <c r="AA101" s="36">
        <v>11</v>
      </c>
      <c r="AB101" s="36" t="s">
        <v>68</v>
      </c>
      <c r="AE101" s="36">
        <v>11</v>
      </c>
      <c r="AF101" s="36" t="s">
        <v>52</v>
      </c>
      <c r="AI101" s="36">
        <v>11</v>
      </c>
      <c r="AJ101" s="36" t="s">
        <v>68</v>
      </c>
      <c r="AM101" s="36">
        <v>11</v>
      </c>
      <c r="AN101" s="36" t="s">
        <v>52</v>
      </c>
    </row>
    <row r="102" spans="1:40" hidden="1" x14ac:dyDescent="0.2">
      <c r="A102" s="14"/>
      <c r="B102" s="15"/>
      <c r="C102" s="15"/>
      <c r="D102" s="15"/>
      <c r="E102" s="15"/>
      <c r="G102" s="36">
        <v>12</v>
      </c>
      <c r="H102" s="36" t="s">
        <v>68</v>
      </c>
      <c r="K102" s="36">
        <v>12</v>
      </c>
      <c r="L102" s="36" t="s">
        <v>68</v>
      </c>
      <c r="O102" s="36">
        <v>12</v>
      </c>
      <c r="P102" s="36" t="s">
        <v>68</v>
      </c>
      <c r="S102" s="36">
        <v>12</v>
      </c>
      <c r="T102" s="36" t="s">
        <v>68</v>
      </c>
      <c r="V102" s="36">
        <v>12</v>
      </c>
      <c r="W102" s="36" t="s">
        <v>68</v>
      </c>
      <c r="AA102" s="36">
        <v>12</v>
      </c>
      <c r="AB102" s="36" t="s">
        <v>68</v>
      </c>
      <c r="AE102" s="36">
        <v>12</v>
      </c>
      <c r="AF102" s="36" t="s">
        <v>52</v>
      </c>
      <c r="AI102" s="36">
        <v>12</v>
      </c>
      <c r="AJ102" s="36" t="s">
        <v>68</v>
      </c>
      <c r="AM102" s="36">
        <v>12</v>
      </c>
      <c r="AN102" s="36" t="s">
        <v>52</v>
      </c>
    </row>
    <row r="103" spans="1:40" hidden="1" x14ac:dyDescent="0.2">
      <c r="A103" s="14"/>
      <c r="B103" s="15"/>
      <c r="C103" s="15"/>
      <c r="D103" s="15"/>
      <c r="E103" s="15"/>
      <c r="G103" s="36">
        <v>13</v>
      </c>
      <c r="H103" s="36" t="s">
        <v>68</v>
      </c>
      <c r="K103" s="36">
        <v>13</v>
      </c>
      <c r="L103" s="36" t="s">
        <v>68</v>
      </c>
      <c r="O103" s="36">
        <v>13</v>
      </c>
      <c r="P103" s="36" t="s">
        <v>68</v>
      </c>
      <c r="S103" s="36">
        <v>13</v>
      </c>
      <c r="T103" s="36" t="s">
        <v>68</v>
      </c>
      <c r="V103" s="36">
        <v>13</v>
      </c>
      <c r="W103" s="36" t="s">
        <v>68</v>
      </c>
      <c r="AA103" s="36">
        <v>13</v>
      </c>
      <c r="AB103" s="36" t="s">
        <v>68</v>
      </c>
      <c r="AE103" s="36">
        <v>13</v>
      </c>
      <c r="AF103" s="36" t="s">
        <v>52</v>
      </c>
      <c r="AI103" s="36">
        <v>13</v>
      </c>
      <c r="AJ103" s="36" t="s">
        <v>68</v>
      </c>
      <c r="AM103" s="36">
        <v>13</v>
      </c>
      <c r="AN103" s="36" t="s">
        <v>52</v>
      </c>
    </row>
    <row r="104" spans="1:40" hidden="1" x14ac:dyDescent="0.2">
      <c r="A104" s="14"/>
      <c r="B104" s="14"/>
      <c r="C104" s="15"/>
      <c r="D104" s="15"/>
      <c r="E104" s="15"/>
      <c r="G104" s="36">
        <v>14</v>
      </c>
      <c r="H104" s="36" t="s">
        <v>68</v>
      </c>
      <c r="K104" s="36">
        <v>14</v>
      </c>
      <c r="L104" s="36" t="s">
        <v>68</v>
      </c>
      <c r="O104" s="36">
        <v>14</v>
      </c>
      <c r="P104" s="36" t="s">
        <v>68</v>
      </c>
      <c r="S104" s="36">
        <v>14</v>
      </c>
      <c r="T104" s="36" t="s">
        <v>68</v>
      </c>
      <c r="V104" s="36">
        <v>14</v>
      </c>
      <c r="W104" s="36" t="s">
        <v>68</v>
      </c>
      <c r="AA104" s="36">
        <v>14</v>
      </c>
      <c r="AB104" s="36" t="s">
        <v>68</v>
      </c>
      <c r="AE104" s="36">
        <v>14</v>
      </c>
      <c r="AF104" s="36" t="s">
        <v>52</v>
      </c>
      <c r="AI104" s="36">
        <v>14</v>
      </c>
      <c r="AJ104" s="36" t="s">
        <v>68</v>
      </c>
      <c r="AM104" s="36">
        <v>14</v>
      </c>
      <c r="AN104" s="36" t="s">
        <v>52</v>
      </c>
    </row>
    <row r="105" spans="1:40" hidden="1" x14ac:dyDescent="0.2">
      <c r="A105" s="14"/>
      <c r="B105" s="14"/>
      <c r="C105" s="15"/>
      <c r="D105" s="15"/>
      <c r="E105" s="15"/>
      <c r="G105" s="36">
        <v>15</v>
      </c>
      <c r="H105" s="36" t="s">
        <v>68</v>
      </c>
      <c r="K105" s="36">
        <v>15</v>
      </c>
      <c r="L105" s="36" t="s">
        <v>68</v>
      </c>
      <c r="O105" s="36">
        <v>15</v>
      </c>
      <c r="P105" s="36" t="s">
        <v>68</v>
      </c>
      <c r="S105" s="36">
        <v>15</v>
      </c>
      <c r="T105" s="36" t="s">
        <v>68</v>
      </c>
      <c r="V105" s="36">
        <v>15</v>
      </c>
      <c r="W105" s="36" t="s">
        <v>68</v>
      </c>
      <c r="AA105" s="36">
        <v>15</v>
      </c>
      <c r="AB105" s="36" t="s">
        <v>68</v>
      </c>
      <c r="AE105" s="36">
        <v>15</v>
      </c>
      <c r="AF105" s="36" t="s">
        <v>52</v>
      </c>
      <c r="AI105" s="36">
        <v>15</v>
      </c>
      <c r="AJ105" s="36" t="s">
        <v>68</v>
      </c>
      <c r="AM105" s="36">
        <v>15</v>
      </c>
      <c r="AN105" s="36" t="s">
        <v>52</v>
      </c>
    </row>
    <row r="106" spans="1:40" hidden="1" x14ac:dyDescent="0.2">
      <c r="A106" s="14"/>
      <c r="B106" s="14"/>
      <c r="C106" s="15"/>
      <c r="D106" s="15"/>
      <c r="E106" s="15"/>
      <c r="G106" s="36">
        <v>16</v>
      </c>
      <c r="H106" s="36" t="s">
        <v>68</v>
      </c>
      <c r="K106" s="36">
        <v>16</v>
      </c>
      <c r="L106" s="36" t="s">
        <v>68</v>
      </c>
      <c r="O106" s="36">
        <v>16</v>
      </c>
      <c r="P106" s="36" t="s">
        <v>68</v>
      </c>
      <c r="S106" s="36">
        <v>16</v>
      </c>
      <c r="T106" s="36" t="s">
        <v>68</v>
      </c>
      <c r="V106" s="36">
        <v>16</v>
      </c>
      <c r="W106" s="36" t="s">
        <v>68</v>
      </c>
      <c r="AA106" s="36">
        <v>16</v>
      </c>
      <c r="AB106" s="36" t="s">
        <v>68</v>
      </c>
      <c r="AE106" s="36">
        <v>16</v>
      </c>
      <c r="AF106" s="36" t="s">
        <v>52</v>
      </c>
      <c r="AI106" s="36">
        <v>16</v>
      </c>
      <c r="AJ106" s="36" t="s">
        <v>68</v>
      </c>
      <c r="AM106" s="36">
        <v>16</v>
      </c>
      <c r="AN106" s="36" t="s">
        <v>52</v>
      </c>
    </row>
    <row r="107" spans="1:40" hidden="1" x14ac:dyDescent="0.2">
      <c r="A107" s="14"/>
      <c r="B107" s="14"/>
      <c r="C107" s="15"/>
      <c r="D107" s="15"/>
      <c r="E107" s="15"/>
      <c r="G107" s="36">
        <v>17</v>
      </c>
      <c r="H107" s="36" t="s">
        <v>68</v>
      </c>
      <c r="K107" s="36">
        <v>17</v>
      </c>
      <c r="L107" s="36" t="s">
        <v>68</v>
      </c>
      <c r="O107" s="36">
        <v>17</v>
      </c>
      <c r="P107" s="36" t="s">
        <v>68</v>
      </c>
      <c r="S107" s="36">
        <v>17</v>
      </c>
      <c r="T107" s="36" t="s">
        <v>68</v>
      </c>
      <c r="V107" s="36">
        <v>17</v>
      </c>
      <c r="W107" s="36" t="s">
        <v>68</v>
      </c>
      <c r="AA107" s="36">
        <v>17</v>
      </c>
      <c r="AB107" s="36" t="s">
        <v>68</v>
      </c>
      <c r="AE107" s="36">
        <v>17</v>
      </c>
      <c r="AF107" s="36" t="s">
        <v>52</v>
      </c>
      <c r="AI107" s="36">
        <v>17</v>
      </c>
      <c r="AJ107" s="36" t="s">
        <v>68</v>
      </c>
      <c r="AM107" s="36">
        <v>17</v>
      </c>
      <c r="AN107" s="36" t="s">
        <v>52</v>
      </c>
    </row>
    <row r="108" spans="1:40" hidden="1" x14ac:dyDescent="0.2">
      <c r="A108" s="14"/>
      <c r="B108" s="14"/>
      <c r="C108" s="15"/>
      <c r="D108" s="15"/>
      <c r="E108" s="15"/>
      <c r="G108" s="36">
        <v>18</v>
      </c>
      <c r="H108" s="36" t="s">
        <v>68</v>
      </c>
      <c r="K108" s="36">
        <v>18</v>
      </c>
      <c r="L108" s="36" t="s">
        <v>68</v>
      </c>
      <c r="O108" s="36">
        <v>18</v>
      </c>
      <c r="P108" s="36" t="s">
        <v>68</v>
      </c>
      <c r="S108" s="36">
        <v>18</v>
      </c>
      <c r="T108" s="36" t="s">
        <v>68</v>
      </c>
      <c r="V108" s="36">
        <v>18</v>
      </c>
      <c r="W108" s="36" t="s">
        <v>68</v>
      </c>
      <c r="AA108" s="36">
        <v>18</v>
      </c>
      <c r="AB108" s="36" t="s">
        <v>68</v>
      </c>
      <c r="AE108" s="36">
        <v>18</v>
      </c>
      <c r="AF108" s="36" t="s">
        <v>52</v>
      </c>
      <c r="AI108" s="36">
        <v>18</v>
      </c>
      <c r="AJ108" s="36" t="s">
        <v>68</v>
      </c>
      <c r="AM108" s="36">
        <v>18</v>
      </c>
      <c r="AN108" s="36" t="s">
        <v>52</v>
      </c>
    </row>
    <row r="109" spans="1:40" hidden="1" x14ac:dyDescent="0.2">
      <c r="A109" s="14"/>
      <c r="B109" s="14"/>
      <c r="C109" s="15"/>
      <c r="D109" s="15"/>
      <c r="E109" s="15"/>
      <c r="G109" s="36">
        <v>19</v>
      </c>
      <c r="H109" s="36" t="s">
        <v>68</v>
      </c>
      <c r="K109" s="36">
        <v>19</v>
      </c>
      <c r="L109" s="36" t="s">
        <v>68</v>
      </c>
      <c r="O109" s="36">
        <v>19</v>
      </c>
      <c r="P109" s="36" t="s">
        <v>68</v>
      </c>
      <c r="S109" s="36">
        <v>19</v>
      </c>
      <c r="T109" s="36" t="s">
        <v>68</v>
      </c>
      <c r="V109" s="36">
        <v>19</v>
      </c>
      <c r="W109" s="36" t="s">
        <v>68</v>
      </c>
      <c r="AA109" s="36">
        <v>19</v>
      </c>
      <c r="AB109" s="36" t="s">
        <v>68</v>
      </c>
      <c r="AE109" s="36">
        <v>19</v>
      </c>
      <c r="AF109" s="36" t="s">
        <v>52</v>
      </c>
      <c r="AI109" s="36">
        <v>19</v>
      </c>
      <c r="AJ109" s="36" t="s">
        <v>68</v>
      </c>
      <c r="AM109" s="36">
        <v>19</v>
      </c>
      <c r="AN109" s="36" t="s">
        <v>52</v>
      </c>
    </row>
    <row r="110" spans="1:40" hidden="1" x14ac:dyDescent="0.2">
      <c r="A110" s="14"/>
      <c r="B110" s="14"/>
      <c r="C110" s="15"/>
      <c r="D110" s="15"/>
      <c r="E110" s="15"/>
      <c r="G110" s="36">
        <v>20</v>
      </c>
      <c r="H110" s="36" t="s">
        <v>68</v>
      </c>
      <c r="K110" s="36">
        <v>20</v>
      </c>
      <c r="L110" s="36" t="s">
        <v>68</v>
      </c>
      <c r="O110" s="36">
        <v>20</v>
      </c>
      <c r="P110" s="36" t="s">
        <v>68</v>
      </c>
      <c r="S110" s="36">
        <v>20</v>
      </c>
      <c r="T110" s="36" t="s">
        <v>68</v>
      </c>
      <c r="V110" s="36">
        <v>20</v>
      </c>
      <c r="W110" s="36" t="s">
        <v>68</v>
      </c>
      <c r="AA110" s="36">
        <v>20</v>
      </c>
      <c r="AB110" s="36" t="s">
        <v>68</v>
      </c>
      <c r="AE110" s="36">
        <v>20</v>
      </c>
      <c r="AF110" s="36" t="s">
        <v>52</v>
      </c>
      <c r="AI110" s="36">
        <v>20</v>
      </c>
      <c r="AJ110" s="36" t="s">
        <v>68</v>
      </c>
      <c r="AM110" s="36">
        <v>20</v>
      </c>
      <c r="AN110" s="36" t="s">
        <v>52</v>
      </c>
    </row>
    <row r="111" spans="1:40" x14ac:dyDescent="0.2">
      <c r="A111" s="14"/>
      <c r="B111" s="14"/>
      <c r="C111" s="15"/>
      <c r="D111" s="15"/>
      <c r="E111" s="15"/>
    </row>
    <row r="112" spans="1:40" x14ac:dyDescent="0.2">
      <c r="A112" s="14"/>
      <c r="B112" s="14"/>
      <c r="C112" s="15"/>
      <c r="D112" s="15"/>
      <c r="E112" s="15"/>
    </row>
    <row r="113" spans="1:5" x14ac:dyDescent="0.2">
      <c r="A113" s="14"/>
      <c r="B113" s="14"/>
      <c r="C113" s="15"/>
      <c r="D113" s="15"/>
      <c r="E113" s="15"/>
    </row>
  </sheetData>
  <sortState ref="A5:BF67">
    <sortCondition descending="1" ref="W5:W67"/>
  </sortState>
  <mergeCells count="22">
    <mergeCell ref="AZ3:AZ4"/>
    <mergeCell ref="BA3:BA4"/>
    <mergeCell ref="AI89:AK89"/>
    <mergeCell ref="AM89:AO89"/>
    <mergeCell ref="Y3:Y4"/>
    <mergeCell ref="AE3:AE4"/>
    <mergeCell ref="AF3:AY3"/>
    <mergeCell ref="A1:Y2"/>
    <mergeCell ref="AA89:AC89"/>
    <mergeCell ref="AE89:AG89"/>
    <mergeCell ref="V89:X89"/>
    <mergeCell ref="C89:E89"/>
    <mergeCell ref="G89:I89"/>
    <mergeCell ref="W3:W4"/>
    <mergeCell ref="X3:X4"/>
    <mergeCell ref="A3:A4"/>
    <mergeCell ref="B3:B4"/>
    <mergeCell ref="K89:M89"/>
    <mergeCell ref="O89:Q89"/>
    <mergeCell ref="S89:U89"/>
    <mergeCell ref="C3:V3"/>
    <mergeCell ref="AD3:AD4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U110"/>
  <sheetViews>
    <sheetView tabSelected="1" zoomScale="120" zoomScaleNormal="120" zoomScaleSheetLayoutView="100" workbookViewId="0">
      <selection activeCell="F12" sqref="F12"/>
    </sheetView>
  </sheetViews>
  <sheetFormatPr defaultRowHeight="12.75" x14ac:dyDescent="0.2"/>
  <cols>
    <col min="1" max="1" width="32" customWidth="1"/>
    <col min="2" max="2" width="13.7109375" customWidth="1"/>
    <col min="3" max="22" width="7.28515625" customWidth="1"/>
    <col min="24" max="24" width="0" hidden="1" customWidth="1"/>
    <col min="25" max="25" width="8.85546875" style="16" hidden="1" customWidth="1"/>
    <col min="26" max="26" width="0" hidden="1" customWidth="1"/>
    <col min="27" max="36" width="4.7109375" hidden="1" customWidth="1"/>
    <col min="37" max="37" width="8.85546875" hidden="1" customWidth="1"/>
    <col min="38" max="56" width="4.7109375" hidden="1" customWidth="1"/>
    <col min="57" max="58" width="4.7109375" style="13" hidden="1" customWidth="1"/>
    <col min="59" max="60" width="0" hidden="1" customWidth="1"/>
    <col min="61" max="62" width="9.140625" hidden="1" customWidth="1"/>
    <col min="63" max="70" width="0" hidden="1" customWidth="1"/>
    <col min="71" max="72" width="0" style="34" hidden="1" customWidth="1"/>
    <col min="73" max="74" width="0" hidden="1" customWidth="1"/>
    <col min="75" max="95" width="4.7109375" style="57" hidden="1" customWidth="1"/>
    <col min="96" max="99" width="9.140625" style="57"/>
  </cols>
  <sheetData>
    <row r="1" spans="1:95" ht="27.75" customHeight="1" x14ac:dyDescent="0.3">
      <c r="A1" s="67" t="str">
        <f>CONCATENATE("Soutěž družstev - ",'[2]Základní údaje'!$B$3,", ",'[2]Základní údaje'!$D$3,", ",'[2]Základní údaje'!$G$3,BJ12)</f>
        <v>Soutěž družstev - MČR, Praha, 24.12.2020 - pro MČR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Z1" s="25"/>
      <c r="AA1" s="25"/>
      <c r="AB1" s="25"/>
      <c r="AC1" s="25"/>
      <c r="AD1" s="26" t="s">
        <v>46</v>
      </c>
      <c r="AE1" s="27">
        <v>99</v>
      </c>
      <c r="AF1" s="86" t="s">
        <v>48</v>
      </c>
      <c r="AG1" s="87"/>
      <c r="AH1" s="87"/>
      <c r="AI1" s="87"/>
      <c r="AJ1" s="87"/>
      <c r="AK1" s="87"/>
      <c r="AL1" s="27">
        <v>10</v>
      </c>
      <c r="AM1" s="85" t="s">
        <v>49</v>
      </c>
      <c r="AN1" s="85"/>
      <c r="AO1" s="85"/>
      <c r="AP1" s="85"/>
      <c r="AQ1" s="85"/>
      <c r="AR1" s="85"/>
      <c r="AS1" s="85"/>
      <c r="AT1" s="85"/>
      <c r="AU1" s="27" t="s">
        <v>50</v>
      </c>
    </row>
    <row r="2" spans="1:95" ht="13.9" customHeight="1" thickBo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Z2" s="22">
        <f>AE1</f>
        <v>99</v>
      </c>
    </row>
    <row r="3" spans="1:95" ht="22.9" customHeight="1" x14ac:dyDescent="0.35">
      <c r="A3" s="88" t="s">
        <v>32</v>
      </c>
      <c r="B3" s="93" t="str">
        <f>CONCATENATE([1]List1!$B$5)</f>
        <v>oddíl</v>
      </c>
      <c r="C3" s="95" t="str">
        <f>CONCATENATE("věkové kategorie - vše dohromady ")</f>
        <v xml:space="preserve">věkové kategorie - vše dohromady 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  <c r="W3" s="91" t="s">
        <v>0</v>
      </c>
      <c r="X3" s="92" t="s">
        <v>47</v>
      </c>
      <c r="AA3" s="68" t="s">
        <v>31</v>
      </c>
      <c r="AB3" s="68"/>
      <c r="AC3" s="68"/>
      <c r="AD3" s="68"/>
      <c r="AE3" s="68"/>
      <c r="AF3" s="68"/>
      <c r="AG3" s="68"/>
      <c r="AH3" s="68"/>
      <c r="AI3" s="68"/>
      <c r="AJ3" s="68"/>
      <c r="AL3" s="68" t="s">
        <v>35</v>
      </c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T3" s="68" t="s">
        <v>77</v>
      </c>
    </row>
    <row r="4" spans="1:95" ht="31.9" customHeight="1" thickBot="1" x14ac:dyDescent="0.25">
      <c r="A4" s="89"/>
      <c r="B4" s="94"/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0"/>
      <c r="P4" s="30"/>
      <c r="Q4" s="29"/>
      <c r="R4" s="29"/>
      <c r="S4" s="29"/>
      <c r="T4" s="29"/>
      <c r="U4" s="29"/>
      <c r="V4" s="29"/>
      <c r="W4" s="71"/>
      <c r="X4" s="73"/>
      <c r="Y4" s="18" t="s">
        <v>33</v>
      </c>
      <c r="Z4" s="18" t="s">
        <v>34</v>
      </c>
      <c r="AA4" s="20" t="s">
        <v>79</v>
      </c>
      <c r="AB4" s="20" t="s">
        <v>80</v>
      </c>
      <c r="AC4" s="20" t="s">
        <v>81</v>
      </c>
      <c r="AD4" s="20" t="s">
        <v>82</v>
      </c>
      <c r="AE4" s="20" t="s">
        <v>83</v>
      </c>
      <c r="AF4" s="20" t="s">
        <v>84</v>
      </c>
      <c r="AG4" s="20" t="s">
        <v>85</v>
      </c>
      <c r="AH4" s="20" t="s">
        <v>86</v>
      </c>
      <c r="AI4" s="20" t="s">
        <v>87</v>
      </c>
      <c r="AJ4" s="20" t="s">
        <v>88</v>
      </c>
      <c r="AL4" s="20" t="s">
        <v>2</v>
      </c>
      <c r="AM4" s="21" t="s">
        <v>36</v>
      </c>
      <c r="AN4" s="20" t="s">
        <v>1</v>
      </c>
      <c r="AO4" s="21" t="s">
        <v>37</v>
      </c>
      <c r="AP4" s="20" t="s">
        <v>3</v>
      </c>
      <c r="AQ4" s="21" t="s">
        <v>38</v>
      </c>
      <c r="AR4" s="20" t="s">
        <v>4</v>
      </c>
      <c r="AS4" s="21" t="s">
        <v>39</v>
      </c>
      <c r="AT4" s="20" t="s">
        <v>5</v>
      </c>
      <c r="AU4" s="21" t="s">
        <v>40</v>
      </c>
      <c r="AV4" s="20" t="s">
        <v>6</v>
      </c>
      <c r="AW4" s="21" t="s">
        <v>41</v>
      </c>
      <c r="AX4" s="20" t="s">
        <v>7</v>
      </c>
      <c r="AY4" s="21" t="s">
        <v>42</v>
      </c>
      <c r="AZ4" s="20" t="s">
        <v>8</v>
      </c>
      <c r="BA4" s="21" t="s">
        <v>43</v>
      </c>
      <c r="BB4" s="20" t="s">
        <v>9</v>
      </c>
      <c r="BC4" s="21" t="s">
        <v>44</v>
      </c>
      <c r="BD4" s="20" t="s">
        <v>10</v>
      </c>
      <c r="BE4" s="21" t="s">
        <v>45</v>
      </c>
      <c r="BF4" s="20" t="s">
        <v>0</v>
      </c>
      <c r="BJ4" t="str">
        <f>IF($AE$1=99,"všichni",$AE$1)</f>
        <v>všichni</v>
      </c>
      <c r="BS4" s="34" t="s">
        <v>78</v>
      </c>
      <c r="BT4" s="68"/>
    </row>
    <row r="5" spans="1:95" ht="20.100000000000001" customHeight="1" x14ac:dyDescent="0.2">
      <c r="A5" s="64" t="str">
        <f>'[3]Počty podle oddílů'!$D72</f>
        <v/>
      </c>
      <c r="B5" s="24" t="str">
        <f>'[3]Počty podle oddílů'!$E72</f>
        <v/>
      </c>
      <c r="C5" s="23"/>
      <c r="D5" s="1"/>
      <c r="E5" s="1"/>
      <c r="F5" s="1"/>
      <c r="G5" s="1"/>
      <c r="H5" s="1"/>
      <c r="I5" s="1"/>
      <c r="J5" s="1"/>
      <c r="K5" s="1"/>
      <c r="L5" s="2"/>
      <c r="M5" s="2"/>
      <c r="N5" s="2"/>
      <c r="O5" s="2"/>
      <c r="P5" s="2"/>
      <c r="Q5" s="1"/>
      <c r="R5" s="1"/>
      <c r="S5" s="1"/>
      <c r="T5" s="1"/>
      <c r="U5" s="1"/>
      <c r="V5" s="1"/>
      <c r="W5" s="3">
        <f>CQ5</f>
        <v>0</v>
      </c>
      <c r="X5" s="4">
        <f t="shared" ref="X5:X67" si="0">SUM(C5:V5)</f>
        <v>0</v>
      </c>
      <c r="Y5" s="19">
        <v>1</v>
      </c>
      <c r="Z5" s="18">
        <v>10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L5" s="13">
        <f>IF(AA5&gt;($Z$2),$Z$2,AA5)</f>
        <v>0</v>
      </c>
      <c r="AM5" s="13" t="str">
        <f>IF(AA5&gt;$Z$2,"A","N")</f>
        <v>N</v>
      </c>
      <c r="AN5" s="13">
        <f>IF(AM5="A",0,IF($AA5+$AB5&gt;$Z$2,$Z$2-$AA5,$AB5))</f>
        <v>0</v>
      </c>
      <c r="AO5" s="13" t="str">
        <f>IF($AA5+$AB5&gt;$Z$2,"A","N")</f>
        <v>N</v>
      </c>
      <c r="AP5" s="13">
        <f>IF(AO5="A",0,IF($AA5+$AB5+$AC5&gt;$Z$2,$Z$2-$AA5-$AB5,$AC5))</f>
        <v>0</v>
      </c>
      <c r="AQ5" s="13" t="str">
        <f>IF($AA5+$AB5+$AC5&gt;$Z$2,"A","N")</f>
        <v>N</v>
      </c>
      <c r="AR5" s="13">
        <f>IF(AQ5="A",0,IF($AA5+$AB5+$AC5+$AD5&gt;$Z$2,$Z$2-$AA5-$AB5-$AC5,$AD5))</f>
        <v>0</v>
      </c>
      <c r="AS5" s="13" t="str">
        <f>IF($AA5+$AB5+$AC5+$AD5&gt;$Z$2,"A","N")</f>
        <v>N</v>
      </c>
      <c r="AT5" s="13">
        <f>IF(AS5="A",0,IF($AA5+$AB5+$AC5+$AD5+$AE5&gt;$Z$2,$Z$2-$AA5-$AB5-$AC5-$AD5,$AE5))</f>
        <v>0</v>
      </c>
      <c r="AU5" s="13" t="str">
        <f>IF($AA5+$AB5+$AC5+$AD5+$AE5&gt;$Z$2,"A","N")</f>
        <v>N</v>
      </c>
      <c r="AV5" s="13">
        <f>IF(AU5="A",0,IF($AA5+$AB5+$AC5+$AD5+$AE5+$AF5&gt;$Z$2,$Z$2-$AA5-$AB5-$AC5-$AD5-$AE5,$AF5))</f>
        <v>0</v>
      </c>
      <c r="AW5" s="13" t="str">
        <f>IF($AA5+$AB5+$AC5+$AD5+$AE5+$AF5&gt;$Z$2,"A","N")</f>
        <v>N</v>
      </c>
      <c r="AX5" s="13">
        <f>IF(AW5="A",0,IF($AA5+$AB5+$AC5+$AD5+$AE5+$AF5+$AG5&gt;$Z$2,$Z$2-$AA5-$AB5-$AC5-$AD5-$AE5-$AF5,$AG5))</f>
        <v>0</v>
      </c>
      <c r="AY5" s="13" t="str">
        <f>IF($AA5+$AB5+$AC5+$AD5+$AE5+$AF5+$AG5&gt;$Z$2,"A","N")</f>
        <v>N</v>
      </c>
      <c r="AZ5" s="13">
        <f>IF(AY5="A",0,IF($AA5+$AB5+$AC5+$AD5+$AE5+$AF5+$AG5+$AH5&gt;$Z$2,$Z$2-$AA5-$AB5-$AC5-$AD5-$AE5-$AF5-$AG5,$AH5))</f>
        <v>0</v>
      </c>
      <c r="BA5" s="13" t="str">
        <f>IF($AA5+$AB5+$AC5+$AD5+$AE5+$AF5+$AG5+$AH5&gt;$Z$2,"A","N")</f>
        <v>N</v>
      </c>
      <c r="BB5" s="13">
        <f>IF(BA5="A",0,IF($AA5+$AB5+$AC5+$AD5+$AE5+$AF5+$AG5+$AH5+$AI5&gt;$Z$2,$Z$2-$AA5-$AB5-$AC5-$AD5-$AE5-$AF5-$AG5-$AH5,$AI5))</f>
        <v>0</v>
      </c>
      <c r="BC5" s="13" t="str">
        <f>IF($AA5+$AB5+$AC5+$AD5+$AE5+$AF5+$AG5+$AH5+$AI5&gt;$Z$2,"A","N")</f>
        <v>N</v>
      </c>
      <c r="BD5" s="13">
        <f>IF(BC5="A",0,IF($AA5+$AB5+$AC5+$AD5+$AE5+$AF5+$AG5+$AH5+$AI5+$AJ5&gt;$Z$2,$Z$2-$AA5-$AB5-$AC5-$AD5-$AE5-$AF5-$AG5-$AH5-$AI5,$AJ5))</f>
        <v>0</v>
      </c>
      <c r="BE5" s="13">
        <f>AL5+AN5+AP5+AR5+AT5+AV5+AX5+AZ5+BB5+BD5</f>
        <v>0</v>
      </c>
      <c r="BF5" s="13">
        <f>AL5*$Z$5+AN5*$Z$6+AP5*$Z$7+AR5*$Z$8+AT5*$Z$9+AV5*$Z$10+AX5*$Z$11+AZ5*$Z$12+BB5*$Z$13+BD5*$Z$14</f>
        <v>0</v>
      </c>
      <c r="BS5" s="34" t="str">
        <f>'Celkové výsledky'!W5</f>
        <v/>
      </c>
      <c r="BT5" s="34" t="str">
        <f>IF(BS5="","",IF(BS5=0,"",1))</f>
        <v/>
      </c>
      <c r="BW5" s="57">
        <f>IF(C5="",0,C5)</f>
        <v>0</v>
      </c>
      <c r="BX5" s="57">
        <f t="shared" ref="BX5:CK5" si="1">IF(D5="",0,D5)</f>
        <v>0</v>
      </c>
      <c r="BY5" s="57">
        <f t="shared" si="1"/>
        <v>0</v>
      </c>
      <c r="BZ5" s="57">
        <f t="shared" si="1"/>
        <v>0</v>
      </c>
      <c r="CA5" s="57">
        <f t="shared" si="1"/>
        <v>0</v>
      </c>
      <c r="CB5" s="57">
        <f t="shared" si="1"/>
        <v>0</v>
      </c>
      <c r="CC5" s="57">
        <f t="shared" si="1"/>
        <v>0</v>
      </c>
      <c r="CD5" s="57">
        <f t="shared" si="1"/>
        <v>0</v>
      </c>
      <c r="CE5" s="57">
        <f t="shared" si="1"/>
        <v>0</v>
      </c>
      <c r="CF5" s="57">
        <f t="shared" si="1"/>
        <v>0</v>
      </c>
      <c r="CG5" s="57">
        <f t="shared" si="1"/>
        <v>0</v>
      </c>
      <c r="CH5" s="57">
        <f t="shared" si="1"/>
        <v>0</v>
      </c>
      <c r="CI5" s="57">
        <f t="shared" si="1"/>
        <v>0</v>
      </c>
      <c r="CJ5" s="57">
        <f t="shared" si="1"/>
        <v>0</v>
      </c>
      <c r="CK5" s="57">
        <f t="shared" si="1"/>
        <v>0</v>
      </c>
      <c r="CL5" s="57">
        <f t="shared" ref="CL5" si="2">IF(R5="",0,R5)</f>
        <v>0</v>
      </c>
      <c r="CM5" s="57">
        <f t="shared" ref="CM5" si="3">IF(S5="",0,S5)</f>
        <v>0</v>
      </c>
      <c r="CN5" s="57">
        <f t="shared" ref="CN5" si="4">IF(T5="",0,T5)</f>
        <v>0</v>
      </c>
      <c r="CO5" s="57">
        <f t="shared" ref="CO5" si="5">IF(U5="",0,U5)</f>
        <v>0</v>
      </c>
      <c r="CP5" s="57">
        <f t="shared" ref="CP5" si="6">IF(V5="",0,V5)</f>
        <v>0</v>
      </c>
      <c r="CQ5" s="57">
        <f>SUM(BW5:CP5)</f>
        <v>0</v>
      </c>
    </row>
    <row r="6" spans="1:95" ht="20.100000000000001" customHeight="1" x14ac:dyDescent="0.2">
      <c r="A6" s="65" t="str">
        <f>'[3]Počty podle oddílů'!$D73</f>
        <v/>
      </c>
      <c r="B6" s="66" t="str">
        <f>'[3]Počty podle oddílů'!$E73</f>
        <v/>
      </c>
      <c r="C6" s="23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1"/>
      <c r="R6" s="1"/>
      <c r="S6" s="1"/>
      <c r="T6" s="1"/>
      <c r="U6" s="1"/>
      <c r="V6" s="1"/>
      <c r="W6" s="3">
        <f>CQ6</f>
        <v>0</v>
      </c>
      <c r="X6" s="4">
        <f>SUM(C6:V6)</f>
        <v>0</v>
      </c>
      <c r="Y6" s="19">
        <v>2</v>
      </c>
      <c r="Z6" s="18">
        <f t="shared" ref="Z6:Z14" si="7">IF(Z5-1&gt;0,Z5-1,0)</f>
        <v>9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L6" s="13">
        <f t="shared" ref="AL6:AL15" si="8">IF(AA6&gt;($Z$2),$Z$2,AA6)</f>
        <v>0</v>
      </c>
      <c r="AM6" s="13" t="str">
        <f t="shared" ref="AM6:AM15" si="9">IF(AA6&gt;$Z$2,"A","N")</f>
        <v>N</v>
      </c>
      <c r="AN6" s="13">
        <f t="shared" ref="AN6:AN67" si="10">IF(AM6="A",0,IF($AA6+$AB6&gt;$Z$2,$Z$2-$AA6,$AB6))</f>
        <v>0</v>
      </c>
      <c r="AO6" s="13" t="str">
        <f>IF(AA6+AB6&gt;$Z$2,"A","N")</f>
        <v>N</v>
      </c>
      <c r="AP6" s="13">
        <f>IF(AO6="A",0,IF($AA6+$AB6+$AC6&gt;$Z$2,$Z$2-$AA6-$AB6,$AC6))</f>
        <v>0</v>
      </c>
      <c r="AQ6" s="13" t="str">
        <f t="shared" ref="AQ6:AQ67" si="11">IF($AA6+$AB6+$AC6&gt;$Z$2,"A","N")</f>
        <v>N</v>
      </c>
      <c r="AR6" s="13">
        <f>IF(AQ6="A",0,IF($AA6+$AB6+$AC6+$AD6&gt;$Z$2,$Z$2-$AA6-$AB6-$AC6,$AD6))</f>
        <v>0</v>
      </c>
      <c r="AS6" s="13" t="str">
        <f t="shared" ref="AS6:AS67" si="12">IF($AA6+$AB6+$AC6+$AD6&gt;$Z$2,"A","N")</f>
        <v>N</v>
      </c>
      <c r="AT6" s="13">
        <f t="shared" ref="AT6:AT67" si="13">IF(AS6="A",0,IF($AA6+$AB6+$AC6+$AD6+$AE6&gt;$Z$2,$Z$2-$AA6-$AB6-$AC6-$AD6,$AE6))</f>
        <v>0</v>
      </c>
      <c r="AU6" s="13" t="str">
        <f t="shared" ref="AU6:AU67" si="14">IF($AA6+$AB6+$AC6+$AD6+$AE6&gt;$Z$2,"A","N")</f>
        <v>N</v>
      </c>
      <c r="AV6" s="13">
        <f t="shared" ref="AV6:AV67" si="15">IF(AU6="A",0,IF($AA6+$AB6+$AC6+$AD6+$AE6+$AF6&gt;$Z$2,$Z$2-$AA6-$AB6-$AC6-$AD6-$AE6,$AF6))</f>
        <v>0</v>
      </c>
      <c r="AW6" s="13" t="str">
        <f t="shared" ref="AW6:AW67" si="16">IF($AA6+$AB6+$AC6+$AD6+$AE6+$AF6&gt;$Z$2,"A","N")</f>
        <v>N</v>
      </c>
      <c r="AX6" s="13">
        <f t="shared" ref="AX6:AX67" si="17">IF(AW6="A",0,IF($AA6+$AB6+$AC6+$AD6+$AE6+$AF6+$AG6&gt;$Z$2,$Z$2-$AA6-$AB6-$AC6-$AD6-$AE6-$AF6,$AG6))</f>
        <v>0</v>
      </c>
      <c r="AY6" s="13" t="str">
        <f t="shared" ref="AY6:AY67" si="18">IF($AA6+$AB6+$AC6+$AD6+$AE6+$AF6+$AG6&gt;$Z$2,"A","N")</f>
        <v>N</v>
      </c>
      <c r="AZ6" s="13">
        <f t="shared" ref="AZ6:AZ67" si="19">IF(AY6="A",0,IF($AA6+$AB6+$AC6+$AD6+$AE6+$AF6+$AG6+$AH6&gt;$Z$2,$Z$2-$AA6-$AB6-$AC6-$AD6-$AE6-$AF6-$AG6,$AH6))</f>
        <v>0</v>
      </c>
      <c r="BA6" s="13" t="str">
        <f t="shared" ref="BA6:BA67" si="20">IF($AA6+$AB6+$AC6+$AD6+$AE6+$AF6+$AG6+$AH6&gt;$Z$2,"A","N")</f>
        <v>N</v>
      </c>
      <c r="BB6" s="13">
        <f t="shared" ref="BB6:BB67" si="21">IF(BA6="A",0,IF($AA6+$AB6+$AC6+$AD6+$AE6+$AF6+$AG6+$AH6+$AI6&gt;$Z$2,$Z$2-$AA6-$AB6-$AC6-$AD6-$AE6-$AF6-$AG6-$AH6,$AI6))</f>
        <v>0</v>
      </c>
      <c r="BC6" s="13" t="str">
        <f t="shared" ref="BC6:BC67" si="22">IF($AA6+$AB6+$AC6+$AD6+$AE6+$AF6+$AG6+$AH6+$AI6&gt;$Z$2,"A","N")</f>
        <v>N</v>
      </c>
      <c r="BD6" s="13">
        <f t="shared" ref="BD6:BD67" si="23">IF(BC6="A",0,IF($AA6+$AB6+$AC6+$AD6+$AE6+$AF6+$AG6+$AH6+$AI6+$AJ6&gt;$Z$2,$Z$2-$AA6-$AB6-$AC6-$AD6-$AE6-$AF6-$AG6-$AH6-$AI6,$AJ6))</f>
        <v>0</v>
      </c>
      <c r="BE6" s="13">
        <f t="shared" ref="BE6:BE15" si="24">AL6+AN6+AP6+AR6+AT6+AV6+AX6+AZ6+BB6+BD6</f>
        <v>0</v>
      </c>
      <c r="BF6" s="13">
        <f t="shared" ref="BF6:BF15" si="25">AL6*$Z$5+AN6*$Z$6+AP6*$Z$7+AR6*$Z$8+AT6*$Z$9+AV6*$Z$10+AX6*$Z$11+AZ6*$Z$12+BB6*$Z$13+BD6*$Z$14</f>
        <v>0</v>
      </c>
      <c r="BS6" s="34" t="str">
        <f>'Celkové výsledky'!W6</f>
        <v/>
      </c>
      <c r="BT6" s="34" t="str">
        <f>IF(BS6="","",IF(BS6=0,"",BT5+1))</f>
        <v/>
      </c>
      <c r="BW6" s="57">
        <f t="shared" ref="BW6:BW67" si="26">IF(C6="",0,C6)</f>
        <v>0</v>
      </c>
      <c r="BX6" s="57">
        <f t="shared" ref="BX6:BX67" si="27">IF(D6="",0,D6)</f>
        <v>0</v>
      </c>
      <c r="BY6" s="57">
        <f t="shared" ref="BY6:BY67" si="28">IF(E6="",0,E6)</f>
        <v>0</v>
      </c>
      <c r="BZ6" s="57">
        <f t="shared" ref="BZ6:BZ67" si="29">IF(F6="",0,F6)</f>
        <v>0</v>
      </c>
      <c r="CA6" s="57">
        <f t="shared" ref="CA6:CA67" si="30">IF(G6="",0,G6)</f>
        <v>0</v>
      </c>
      <c r="CB6" s="57">
        <f t="shared" ref="CB6:CB67" si="31">IF(H6="",0,H6)</f>
        <v>0</v>
      </c>
      <c r="CC6" s="57">
        <f t="shared" ref="CC6:CC67" si="32">IF(I6="",0,I6)</f>
        <v>0</v>
      </c>
      <c r="CD6" s="57">
        <f t="shared" ref="CD6:CD67" si="33">IF(J6="",0,J6)</f>
        <v>0</v>
      </c>
      <c r="CE6" s="57">
        <f t="shared" ref="CE6:CE67" si="34">IF(K6="",0,K6)</f>
        <v>0</v>
      </c>
      <c r="CF6" s="57">
        <f t="shared" ref="CF6:CF67" si="35">IF(L6="",0,L6)</f>
        <v>0</v>
      </c>
      <c r="CG6" s="57">
        <f t="shared" ref="CG6:CG67" si="36">IF(M6="",0,M6)</f>
        <v>0</v>
      </c>
      <c r="CH6" s="57">
        <f t="shared" ref="CH6:CH67" si="37">IF(N6="",0,N6)</f>
        <v>0</v>
      </c>
      <c r="CI6" s="57">
        <f t="shared" ref="CI6:CI67" si="38">IF(O6="",0,O6)</f>
        <v>0</v>
      </c>
      <c r="CJ6" s="57">
        <f t="shared" ref="CJ6:CJ67" si="39">IF(P6="",0,P6)</f>
        <v>0</v>
      </c>
      <c r="CK6" s="57">
        <f t="shared" ref="CK6:CK67" si="40">IF(Q6="",0,Q6)</f>
        <v>0</v>
      </c>
      <c r="CL6" s="57">
        <f t="shared" ref="CL6:CL67" si="41">IF(R6="",0,R6)</f>
        <v>0</v>
      </c>
      <c r="CM6" s="57">
        <f t="shared" ref="CM6:CM67" si="42">IF(S6="",0,S6)</f>
        <v>0</v>
      </c>
      <c r="CN6" s="57">
        <f t="shared" ref="CN6:CN67" si="43">IF(T6="",0,T6)</f>
        <v>0</v>
      </c>
      <c r="CO6" s="57">
        <f t="shared" ref="CO6:CO67" si="44">IF(U6="",0,U6)</f>
        <v>0</v>
      </c>
      <c r="CP6" s="57">
        <f t="shared" ref="CP6:CP67" si="45">IF(V6="",0,V6)</f>
        <v>0</v>
      </c>
      <c r="CQ6" s="57">
        <f t="shared" ref="CQ6:CQ67" si="46">SUM(BW6:CP6)</f>
        <v>0</v>
      </c>
    </row>
    <row r="7" spans="1:95" ht="20.100000000000001" customHeight="1" x14ac:dyDescent="0.2">
      <c r="A7" s="65" t="str">
        <f>'[3]Počty podle oddílů'!$D74</f>
        <v/>
      </c>
      <c r="B7" s="66" t="str">
        <f>'[3]Počty podle oddílů'!$E74</f>
        <v/>
      </c>
      <c r="C7" s="23"/>
      <c r="D7" s="1"/>
      <c r="E7" s="1"/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1"/>
      <c r="R7" s="1"/>
      <c r="S7" s="1"/>
      <c r="T7" s="1"/>
      <c r="U7" s="1"/>
      <c r="V7" s="1"/>
      <c r="W7" s="3">
        <f t="shared" ref="W7:W67" si="47">CQ7</f>
        <v>0</v>
      </c>
      <c r="X7" s="4">
        <f t="shared" si="0"/>
        <v>0</v>
      </c>
      <c r="Y7" s="19">
        <v>3</v>
      </c>
      <c r="Z7" s="18">
        <f t="shared" si="7"/>
        <v>8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L7" s="13">
        <f t="shared" si="8"/>
        <v>0</v>
      </c>
      <c r="AM7" s="13" t="str">
        <f t="shared" si="9"/>
        <v>N</v>
      </c>
      <c r="AN7" s="13">
        <f t="shared" si="10"/>
        <v>0</v>
      </c>
      <c r="AO7" s="13" t="str">
        <f>IF(AA7+AB7&gt;$Z$2,"A","N")</f>
        <v>N</v>
      </c>
      <c r="AP7" s="13">
        <f t="shared" ref="AP7:AP67" si="48">IF(AO7="A",0,IF($AA7+$AB7+$AC7&gt;$Z$2,$Z$2-$AA7-$AB7,$AC7))</f>
        <v>0</v>
      </c>
      <c r="AQ7" s="13" t="str">
        <f t="shared" si="11"/>
        <v>N</v>
      </c>
      <c r="AR7" s="13">
        <f t="shared" ref="AR7:AR67" si="49">IF(AQ7="A",0,IF($AA7+$AB7+$AC7+$AD7&gt;$Z$2,$Z$2-$AA7-$AB7-$AC7,$AD7))</f>
        <v>0</v>
      </c>
      <c r="AS7" s="13" t="str">
        <f t="shared" si="12"/>
        <v>N</v>
      </c>
      <c r="AT7" s="13">
        <f t="shared" si="13"/>
        <v>0</v>
      </c>
      <c r="AU7" s="13" t="str">
        <f t="shared" si="14"/>
        <v>N</v>
      </c>
      <c r="AV7" s="13">
        <f t="shared" si="15"/>
        <v>0</v>
      </c>
      <c r="AW7" s="13" t="str">
        <f t="shared" si="16"/>
        <v>N</v>
      </c>
      <c r="AX7" s="13">
        <f t="shared" si="17"/>
        <v>0</v>
      </c>
      <c r="AY7" s="13" t="str">
        <f t="shared" si="18"/>
        <v>N</v>
      </c>
      <c r="AZ7" s="13">
        <f t="shared" si="19"/>
        <v>0</v>
      </c>
      <c r="BA7" s="13" t="str">
        <f t="shared" si="20"/>
        <v>N</v>
      </c>
      <c r="BB7" s="13">
        <f t="shared" si="21"/>
        <v>0</v>
      </c>
      <c r="BC7" s="13" t="str">
        <f t="shared" si="22"/>
        <v>N</v>
      </c>
      <c r="BD7" s="13">
        <f t="shared" si="23"/>
        <v>0</v>
      </c>
      <c r="BE7" s="13">
        <f t="shared" si="24"/>
        <v>0</v>
      </c>
      <c r="BF7" s="13">
        <f t="shared" si="25"/>
        <v>0</v>
      </c>
      <c r="BS7" s="34" t="str">
        <f>'Celkové výsledky'!W7</f>
        <v/>
      </c>
      <c r="BT7" s="34" t="str">
        <f t="shared" ref="BT7:BT67" si="50">IF(BS7="","",IF(BS7=0,"",BT6+1))</f>
        <v/>
      </c>
      <c r="BW7" s="57">
        <f t="shared" si="26"/>
        <v>0</v>
      </c>
      <c r="BX7" s="57">
        <f t="shared" si="27"/>
        <v>0</v>
      </c>
      <c r="BY7" s="57">
        <f t="shared" si="28"/>
        <v>0</v>
      </c>
      <c r="BZ7" s="57">
        <f t="shared" si="29"/>
        <v>0</v>
      </c>
      <c r="CA7" s="57">
        <f t="shared" si="30"/>
        <v>0</v>
      </c>
      <c r="CB7" s="57">
        <f t="shared" si="31"/>
        <v>0</v>
      </c>
      <c r="CC7" s="57">
        <f t="shared" si="32"/>
        <v>0</v>
      </c>
      <c r="CD7" s="57">
        <f t="shared" si="33"/>
        <v>0</v>
      </c>
      <c r="CE7" s="57">
        <f t="shared" si="34"/>
        <v>0</v>
      </c>
      <c r="CF7" s="57">
        <f t="shared" si="35"/>
        <v>0</v>
      </c>
      <c r="CG7" s="57">
        <f t="shared" si="36"/>
        <v>0</v>
      </c>
      <c r="CH7" s="57">
        <f t="shared" si="37"/>
        <v>0</v>
      </c>
      <c r="CI7" s="57">
        <f t="shared" si="38"/>
        <v>0</v>
      </c>
      <c r="CJ7" s="57">
        <f t="shared" si="39"/>
        <v>0</v>
      </c>
      <c r="CK7" s="57">
        <f t="shared" si="40"/>
        <v>0</v>
      </c>
      <c r="CL7" s="57">
        <f t="shared" si="41"/>
        <v>0</v>
      </c>
      <c r="CM7" s="57">
        <f t="shared" si="42"/>
        <v>0</v>
      </c>
      <c r="CN7" s="57">
        <f t="shared" si="43"/>
        <v>0</v>
      </c>
      <c r="CO7" s="57">
        <f t="shared" si="44"/>
        <v>0</v>
      </c>
      <c r="CP7" s="57">
        <f t="shared" si="45"/>
        <v>0</v>
      </c>
      <c r="CQ7" s="57">
        <f t="shared" si="46"/>
        <v>0</v>
      </c>
    </row>
    <row r="8" spans="1:95" ht="20.100000000000001" customHeight="1" x14ac:dyDescent="0.2">
      <c r="A8" s="65" t="str">
        <f>'[3]Počty podle oddílů'!$D75</f>
        <v/>
      </c>
      <c r="B8" s="66" t="str">
        <f>'[3]Počty podle oddílů'!$E75</f>
        <v/>
      </c>
      <c r="C8" s="23"/>
      <c r="D8" s="1"/>
      <c r="E8" s="1"/>
      <c r="F8" s="1"/>
      <c r="G8" s="1"/>
      <c r="H8" s="1"/>
      <c r="I8" s="1"/>
      <c r="J8" s="1"/>
      <c r="K8" s="1"/>
      <c r="L8" s="2"/>
      <c r="M8" s="2"/>
      <c r="N8" s="2"/>
      <c r="O8" s="2"/>
      <c r="P8" s="2"/>
      <c r="Q8" s="1"/>
      <c r="R8" s="1"/>
      <c r="S8" s="1"/>
      <c r="T8" s="1"/>
      <c r="U8" s="1"/>
      <c r="V8" s="1"/>
      <c r="W8" s="3">
        <f t="shared" si="47"/>
        <v>0</v>
      </c>
      <c r="X8" s="4">
        <f t="shared" si="0"/>
        <v>0</v>
      </c>
      <c r="Y8" s="19">
        <v>4</v>
      </c>
      <c r="Z8" s="18">
        <f t="shared" si="7"/>
        <v>7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L8" s="13">
        <f t="shared" si="8"/>
        <v>0</v>
      </c>
      <c r="AM8" s="13" t="str">
        <f t="shared" si="9"/>
        <v>N</v>
      </c>
      <c r="AN8" s="13">
        <f t="shared" si="10"/>
        <v>0</v>
      </c>
      <c r="AO8" s="13" t="str">
        <f>IF(AA8+AB8&gt;$Z$2,"A","N")</f>
        <v>N</v>
      </c>
      <c r="AP8" s="13">
        <f t="shared" si="48"/>
        <v>0</v>
      </c>
      <c r="AQ8" s="13" t="str">
        <f t="shared" si="11"/>
        <v>N</v>
      </c>
      <c r="AR8" s="13">
        <f t="shared" si="49"/>
        <v>0</v>
      </c>
      <c r="AS8" s="13" t="str">
        <f t="shared" si="12"/>
        <v>N</v>
      </c>
      <c r="AT8" s="13">
        <f t="shared" si="13"/>
        <v>0</v>
      </c>
      <c r="AU8" s="13" t="str">
        <f>IF($AA8+$AB8+$AC8+$AD8+$AE8&gt;$Z$2,"A","N")</f>
        <v>N</v>
      </c>
      <c r="AV8" s="13">
        <f t="shared" si="15"/>
        <v>0</v>
      </c>
      <c r="AW8" s="13" t="str">
        <f t="shared" si="16"/>
        <v>N</v>
      </c>
      <c r="AX8" s="13">
        <f t="shared" si="17"/>
        <v>0</v>
      </c>
      <c r="AY8" s="13" t="str">
        <f t="shared" si="18"/>
        <v>N</v>
      </c>
      <c r="AZ8" s="13">
        <f t="shared" si="19"/>
        <v>0</v>
      </c>
      <c r="BA8" s="13" t="str">
        <f t="shared" si="20"/>
        <v>N</v>
      </c>
      <c r="BB8" s="13">
        <f t="shared" si="21"/>
        <v>0</v>
      </c>
      <c r="BC8" s="13" t="str">
        <f t="shared" si="22"/>
        <v>N</v>
      </c>
      <c r="BD8" s="13">
        <f t="shared" si="23"/>
        <v>0</v>
      </c>
      <c r="BE8" s="13">
        <f t="shared" si="24"/>
        <v>0</v>
      </c>
      <c r="BF8" s="13">
        <f t="shared" si="25"/>
        <v>0</v>
      </c>
      <c r="BS8" s="34" t="str">
        <f>'Celkové výsledky'!W8</f>
        <v/>
      </c>
      <c r="BT8" s="34" t="str">
        <f t="shared" si="50"/>
        <v/>
      </c>
      <c r="BW8" s="57">
        <f t="shared" si="26"/>
        <v>0</v>
      </c>
      <c r="BX8" s="57">
        <f t="shared" si="27"/>
        <v>0</v>
      </c>
      <c r="BY8" s="57">
        <f t="shared" si="28"/>
        <v>0</v>
      </c>
      <c r="BZ8" s="57">
        <f t="shared" si="29"/>
        <v>0</v>
      </c>
      <c r="CA8" s="57">
        <f t="shared" si="30"/>
        <v>0</v>
      </c>
      <c r="CB8" s="57">
        <f t="shared" si="31"/>
        <v>0</v>
      </c>
      <c r="CC8" s="57">
        <f t="shared" si="32"/>
        <v>0</v>
      </c>
      <c r="CD8" s="57">
        <f t="shared" si="33"/>
        <v>0</v>
      </c>
      <c r="CE8" s="57">
        <f t="shared" si="34"/>
        <v>0</v>
      </c>
      <c r="CF8" s="57">
        <f t="shared" si="35"/>
        <v>0</v>
      </c>
      <c r="CG8" s="57">
        <f t="shared" si="36"/>
        <v>0</v>
      </c>
      <c r="CH8" s="57">
        <f t="shared" si="37"/>
        <v>0</v>
      </c>
      <c r="CI8" s="57">
        <f t="shared" si="38"/>
        <v>0</v>
      </c>
      <c r="CJ8" s="57">
        <f t="shared" si="39"/>
        <v>0</v>
      </c>
      <c r="CK8" s="57">
        <f t="shared" si="40"/>
        <v>0</v>
      </c>
      <c r="CL8" s="57">
        <f t="shared" si="41"/>
        <v>0</v>
      </c>
      <c r="CM8" s="57">
        <f t="shared" si="42"/>
        <v>0</v>
      </c>
      <c r="CN8" s="57">
        <f t="shared" si="43"/>
        <v>0</v>
      </c>
      <c r="CO8" s="57">
        <f t="shared" si="44"/>
        <v>0</v>
      </c>
      <c r="CP8" s="57">
        <f t="shared" si="45"/>
        <v>0</v>
      </c>
      <c r="CQ8" s="57">
        <f t="shared" si="46"/>
        <v>0</v>
      </c>
    </row>
    <row r="9" spans="1:95" ht="20.100000000000001" customHeight="1" x14ac:dyDescent="0.2">
      <c r="A9" s="65" t="str">
        <f>'[3]Počty podle oddílů'!$D76</f>
        <v/>
      </c>
      <c r="B9" s="66" t="str">
        <f>'[3]Počty podle oddílů'!$E76</f>
        <v/>
      </c>
      <c r="C9" s="23"/>
      <c r="D9" s="1"/>
      <c r="E9" s="1"/>
      <c r="F9" s="1"/>
      <c r="G9" s="1"/>
      <c r="H9" s="1"/>
      <c r="I9" s="1"/>
      <c r="J9" s="1"/>
      <c r="K9" s="1"/>
      <c r="L9" s="2"/>
      <c r="M9" s="2"/>
      <c r="N9" s="2"/>
      <c r="O9" s="2"/>
      <c r="P9" s="2"/>
      <c r="Q9" s="1"/>
      <c r="R9" s="1"/>
      <c r="S9" s="1"/>
      <c r="T9" s="1"/>
      <c r="U9" s="1"/>
      <c r="V9" s="1"/>
      <c r="W9" s="3">
        <f t="shared" si="47"/>
        <v>0</v>
      </c>
      <c r="X9" s="4">
        <f t="shared" si="0"/>
        <v>0</v>
      </c>
      <c r="Y9" s="19">
        <v>5</v>
      </c>
      <c r="Z9" s="18">
        <f t="shared" si="7"/>
        <v>6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L9" s="13">
        <f t="shared" si="8"/>
        <v>0</v>
      </c>
      <c r="AM9" s="13" t="str">
        <f t="shared" si="9"/>
        <v>N</v>
      </c>
      <c r="AN9" s="13">
        <f t="shared" si="10"/>
        <v>0</v>
      </c>
      <c r="AO9" s="13" t="str">
        <f t="shared" ref="AO9:AO15" si="51">IF(AA9+AB9&gt;$Z$2,"A","N")</f>
        <v>N</v>
      </c>
      <c r="AP9" s="13">
        <f t="shared" si="48"/>
        <v>0</v>
      </c>
      <c r="AQ9" s="13" t="str">
        <f t="shared" si="11"/>
        <v>N</v>
      </c>
      <c r="AR9" s="13">
        <f>IF(AQ9="A",0,IF($AA9+$AB9+$AC9+$AD9&gt;$Z$2,$Z$2-$AA9-$AB9-$AC9,$AD9))</f>
        <v>0</v>
      </c>
      <c r="AS9" s="13" t="str">
        <f>IF($AA9+$AB9+$AC9+$AD9&gt;$Z$2,"A","N")</f>
        <v>N</v>
      </c>
      <c r="AT9" s="13">
        <f t="shared" si="13"/>
        <v>0</v>
      </c>
      <c r="AU9" s="13" t="str">
        <f>IF($AA9+$AB9+$AC9+$AD9+$AE9&gt;$Z$2,"A","N")</f>
        <v>N</v>
      </c>
      <c r="AV9" s="13">
        <f t="shared" si="15"/>
        <v>0</v>
      </c>
      <c r="AW9" s="13" t="str">
        <f t="shared" si="16"/>
        <v>N</v>
      </c>
      <c r="AX9" s="13">
        <f t="shared" si="17"/>
        <v>0</v>
      </c>
      <c r="AY9" s="13" t="str">
        <f t="shared" si="18"/>
        <v>N</v>
      </c>
      <c r="AZ9" s="13">
        <f t="shared" si="19"/>
        <v>0</v>
      </c>
      <c r="BA9" s="13" t="str">
        <f t="shared" si="20"/>
        <v>N</v>
      </c>
      <c r="BB9" s="13">
        <f t="shared" si="21"/>
        <v>0</v>
      </c>
      <c r="BC9" s="13" t="str">
        <f t="shared" si="22"/>
        <v>N</v>
      </c>
      <c r="BD9" s="13">
        <f t="shared" si="23"/>
        <v>0</v>
      </c>
      <c r="BE9" s="13">
        <f t="shared" si="24"/>
        <v>0</v>
      </c>
      <c r="BF9" s="13">
        <f t="shared" si="25"/>
        <v>0</v>
      </c>
      <c r="BS9" s="34" t="str">
        <f>'Celkové výsledky'!W9</f>
        <v/>
      </c>
      <c r="BT9" s="34" t="str">
        <f t="shared" si="50"/>
        <v/>
      </c>
      <c r="BW9" s="57">
        <f t="shared" si="26"/>
        <v>0</v>
      </c>
      <c r="BX9" s="57">
        <f t="shared" si="27"/>
        <v>0</v>
      </c>
      <c r="BY9" s="57">
        <f t="shared" si="28"/>
        <v>0</v>
      </c>
      <c r="BZ9" s="57">
        <f t="shared" si="29"/>
        <v>0</v>
      </c>
      <c r="CA9" s="57">
        <f t="shared" si="30"/>
        <v>0</v>
      </c>
      <c r="CB9" s="57">
        <f t="shared" si="31"/>
        <v>0</v>
      </c>
      <c r="CC9" s="57">
        <f t="shared" si="32"/>
        <v>0</v>
      </c>
      <c r="CD9" s="57">
        <f t="shared" si="33"/>
        <v>0</v>
      </c>
      <c r="CE9" s="57">
        <f t="shared" si="34"/>
        <v>0</v>
      </c>
      <c r="CF9" s="57">
        <f t="shared" si="35"/>
        <v>0</v>
      </c>
      <c r="CG9" s="57">
        <f t="shared" si="36"/>
        <v>0</v>
      </c>
      <c r="CH9" s="57">
        <f t="shared" si="37"/>
        <v>0</v>
      </c>
      <c r="CI9" s="57">
        <f t="shared" si="38"/>
        <v>0</v>
      </c>
      <c r="CJ9" s="57">
        <f t="shared" si="39"/>
        <v>0</v>
      </c>
      <c r="CK9" s="57">
        <f t="shared" si="40"/>
        <v>0</v>
      </c>
      <c r="CL9" s="57">
        <f t="shared" si="41"/>
        <v>0</v>
      </c>
      <c r="CM9" s="57">
        <f t="shared" si="42"/>
        <v>0</v>
      </c>
      <c r="CN9" s="57">
        <f t="shared" si="43"/>
        <v>0</v>
      </c>
      <c r="CO9" s="57">
        <f t="shared" si="44"/>
        <v>0</v>
      </c>
      <c r="CP9" s="57">
        <f t="shared" si="45"/>
        <v>0</v>
      </c>
      <c r="CQ9" s="57">
        <f t="shared" si="46"/>
        <v>0</v>
      </c>
    </row>
    <row r="10" spans="1:95" ht="20.100000000000001" customHeight="1" x14ac:dyDescent="0.2">
      <c r="A10" s="65" t="str">
        <f>'[3]Počty podle oddílů'!$D77</f>
        <v/>
      </c>
      <c r="B10" s="66" t="str">
        <f>'[3]Počty podle oddílů'!$E77</f>
        <v/>
      </c>
      <c r="C10" s="23"/>
      <c r="D10" s="1"/>
      <c r="E10" s="1"/>
      <c r="F10" s="1"/>
      <c r="G10" s="1"/>
      <c r="H10" s="1"/>
      <c r="I10" s="1"/>
      <c r="J10" s="1"/>
      <c r="K10" s="1"/>
      <c r="L10" s="2"/>
      <c r="M10" s="2"/>
      <c r="N10" s="2"/>
      <c r="O10" s="2"/>
      <c r="P10" s="2"/>
      <c r="Q10" s="1"/>
      <c r="R10" s="1"/>
      <c r="S10" s="1"/>
      <c r="T10" s="1"/>
      <c r="U10" s="1"/>
      <c r="V10" s="1"/>
      <c r="W10" s="3">
        <f t="shared" si="47"/>
        <v>0</v>
      </c>
      <c r="X10" s="4">
        <f t="shared" si="0"/>
        <v>0</v>
      </c>
      <c r="Y10" s="19">
        <v>6</v>
      </c>
      <c r="Z10" s="18">
        <f t="shared" si="7"/>
        <v>5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L10" s="13">
        <f t="shared" si="8"/>
        <v>0</v>
      </c>
      <c r="AM10" s="13" t="str">
        <f t="shared" si="9"/>
        <v>N</v>
      </c>
      <c r="AN10" s="13">
        <f t="shared" si="10"/>
        <v>0</v>
      </c>
      <c r="AO10" s="13" t="str">
        <f t="shared" si="51"/>
        <v>N</v>
      </c>
      <c r="AP10" s="13">
        <f t="shared" si="48"/>
        <v>0</v>
      </c>
      <c r="AQ10" s="13" t="str">
        <f t="shared" si="11"/>
        <v>N</v>
      </c>
      <c r="AR10" s="13">
        <f t="shared" si="49"/>
        <v>0</v>
      </c>
      <c r="AS10" s="13" t="str">
        <f t="shared" si="12"/>
        <v>N</v>
      </c>
      <c r="AT10" s="13">
        <f t="shared" si="13"/>
        <v>0</v>
      </c>
      <c r="AU10" s="13" t="str">
        <f t="shared" si="14"/>
        <v>N</v>
      </c>
      <c r="AV10" s="13">
        <f t="shared" si="15"/>
        <v>0</v>
      </c>
      <c r="AW10" s="13" t="str">
        <f t="shared" si="16"/>
        <v>N</v>
      </c>
      <c r="AX10" s="13">
        <f t="shared" si="17"/>
        <v>0</v>
      </c>
      <c r="AY10" s="13" t="str">
        <f t="shared" si="18"/>
        <v>N</v>
      </c>
      <c r="AZ10" s="13">
        <f t="shared" si="19"/>
        <v>0</v>
      </c>
      <c r="BA10" s="13" t="str">
        <f t="shared" si="20"/>
        <v>N</v>
      </c>
      <c r="BB10" s="13">
        <f t="shared" si="21"/>
        <v>0</v>
      </c>
      <c r="BC10" s="13" t="str">
        <f t="shared" si="22"/>
        <v>N</v>
      </c>
      <c r="BD10" s="13">
        <f t="shared" si="23"/>
        <v>0</v>
      </c>
      <c r="BE10" s="13">
        <f t="shared" si="24"/>
        <v>0</v>
      </c>
      <c r="BF10" s="13">
        <f t="shared" si="25"/>
        <v>0</v>
      </c>
      <c r="BS10" s="34" t="str">
        <f>'Celkové výsledky'!W10</f>
        <v/>
      </c>
      <c r="BT10" s="34" t="str">
        <f t="shared" si="50"/>
        <v/>
      </c>
      <c r="BW10" s="57">
        <f t="shared" si="26"/>
        <v>0</v>
      </c>
      <c r="BX10" s="57">
        <f t="shared" si="27"/>
        <v>0</v>
      </c>
      <c r="BY10" s="57">
        <f t="shared" si="28"/>
        <v>0</v>
      </c>
      <c r="BZ10" s="57">
        <f t="shared" si="29"/>
        <v>0</v>
      </c>
      <c r="CA10" s="57">
        <f t="shared" si="30"/>
        <v>0</v>
      </c>
      <c r="CB10" s="57">
        <f t="shared" si="31"/>
        <v>0</v>
      </c>
      <c r="CC10" s="57">
        <f t="shared" si="32"/>
        <v>0</v>
      </c>
      <c r="CD10" s="57">
        <f t="shared" si="33"/>
        <v>0</v>
      </c>
      <c r="CE10" s="57">
        <f t="shared" si="34"/>
        <v>0</v>
      </c>
      <c r="CF10" s="57">
        <f t="shared" si="35"/>
        <v>0</v>
      </c>
      <c r="CG10" s="57">
        <f t="shared" si="36"/>
        <v>0</v>
      </c>
      <c r="CH10" s="57">
        <f t="shared" si="37"/>
        <v>0</v>
      </c>
      <c r="CI10" s="57">
        <f t="shared" si="38"/>
        <v>0</v>
      </c>
      <c r="CJ10" s="57">
        <f t="shared" si="39"/>
        <v>0</v>
      </c>
      <c r="CK10" s="57">
        <f t="shared" si="40"/>
        <v>0</v>
      </c>
      <c r="CL10" s="57">
        <f t="shared" si="41"/>
        <v>0</v>
      </c>
      <c r="CM10" s="57">
        <f t="shared" si="42"/>
        <v>0</v>
      </c>
      <c r="CN10" s="57">
        <f t="shared" si="43"/>
        <v>0</v>
      </c>
      <c r="CO10" s="57">
        <f t="shared" si="44"/>
        <v>0</v>
      </c>
      <c r="CP10" s="57">
        <f t="shared" si="45"/>
        <v>0</v>
      </c>
      <c r="CQ10" s="57">
        <f t="shared" si="46"/>
        <v>0</v>
      </c>
    </row>
    <row r="11" spans="1:95" ht="20.100000000000001" customHeight="1" x14ac:dyDescent="0.2">
      <c r="A11" s="65" t="str">
        <f>'[3]Počty podle oddílů'!$D78</f>
        <v/>
      </c>
      <c r="B11" s="66" t="str">
        <f>'[3]Počty podle oddílů'!$E78</f>
        <v/>
      </c>
      <c r="C11" s="23"/>
      <c r="D11" s="1"/>
      <c r="E11" s="1"/>
      <c r="F11" s="1"/>
      <c r="G11" s="1"/>
      <c r="H11" s="1"/>
      <c r="I11" s="1"/>
      <c r="J11" s="1"/>
      <c r="K11" s="1"/>
      <c r="L11" s="2"/>
      <c r="M11" s="2"/>
      <c r="N11" s="2"/>
      <c r="O11" s="2"/>
      <c r="P11" s="2"/>
      <c r="Q11" s="1"/>
      <c r="R11" s="1"/>
      <c r="S11" s="1"/>
      <c r="T11" s="1"/>
      <c r="U11" s="1"/>
      <c r="V11" s="1"/>
      <c r="W11" s="3">
        <f t="shared" si="47"/>
        <v>0</v>
      </c>
      <c r="X11" s="4">
        <f t="shared" si="0"/>
        <v>0</v>
      </c>
      <c r="Y11" s="19">
        <v>7</v>
      </c>
      <c r="Z11" s="18">
        <f t="shared" si="7"/>
        <v>4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L11" s="13">
        <f t="shared" si="8"/>
        <v>0</v>
      </c>
      <c r="AM11" s="13" t="str">
        <f t="shared" si="9"/>
        <v>N</v>
      </c>
      <c r="AN11" s="13">
        <f t="shared" si="10"/>
        <v>0</v>
      </c>
      <c r="AO11" s="13" t="str">
        <f t="shared" si="51"/>
        <v>N</v>
      </c>
      <c r="AP11" s="13">
        <f t="shared" si="48"/>
        <v>0</v>
      </c>
      <c r="AQ11" s="13" t="str">
        <f t="shared" si="11"/>
        <v>N</v>
      </c>
      <c r="AR11" s="13">
        <f t="shared" si="49"/>
        <v>0</v>
      </c>
      <c r="AS11" s="13" t="str">
        <f t="shared" si="12"/>
        <v>N</v>
      </c>
      <c r="AT11" s="13">
        <f t="shared" si="13"/>
        <v>0</v>
      </c>
      <c r="AU11" s="13" t="str">
        <f t="shared" si="14"/>
        <v>N</v>
      </c>
      <c r="AV11" s="13">
        <f t="shared" si="15"/>
        <v>0</v>
      </c>
      <c r="AW11" s="13" t="str">
        <f t="shared" si="16"/>
        <v>N</v>
      </c>
      <c r="AX11" s="13">
        <f t="shared" si="17"/>
        <v>0</v>
      </c>
      <c r="AY11" s="13" t="str">
        <f t="shared" si="18"/>
        <v>N</v>
      </c>
      <c r="AZ11" s="13">
        <f t="shared" si="19"/>
        <v>0</v>
      </c>
      <c r="BA11" s="13" t="str">
        <f t="shared" si="20"/>
        <v>N</v>
      </c>
      <c r="BB11" s="13">
        <f t="shared" si="21"/>
        <v>0</v>
      </c>
      <c r="BC11" s="13" t="str">
        <f t="shared" si="22"/>
        <v>N</v>
      </c>
      <c r="BD11" s="13">
        <f t="shared" si="23"/>
        <v>0</v>
      </c>
      <c r="BE11" s="13">
        <f t="shared" si="24"/>
        <v>0</v>
      </c>
      <c r="BF11" s="13">
        <f t="shared" si="25"/>
        <v>0</v>
      </c>
      <c r="BS11" s="34" t="str">
        <f>'Celkové výsledky'!W11</f>
        <v/>
      </c>
      <c r="BT11" s="34" t="str">
        <f t="shared" si="50"/>
        <v/>
      </c>
      <c r="BW11" s="57">
        <f t="shared" si="26"/>
        <v>0</v>
      </c>
      <c r="BX11" s="57">
        <f t="shared" si="27"/>
        <v>0</v>
      </c>
      <c r="BY11" s="57">
        <f t="shared" si="28"/>
        <v>0</v>
      </c>
      <c r="BZ11" s="57">
        <f t="shared" si="29"/>
        <v>0</v>
      </c>
      <c r="CA11" s="57">
        <f t="shared" si="30"/>
        <v>0</v>
      </c>
      <c r="CB11" s="57">
        <f t="shared" si="31"/>
        <v>0</v>
      </c>
      <c r="CC11" s="57">
        <f t="shared" si="32"/>
        <v>0</v>
      </c>
      <c r="CD11" s="57">
        <f t="shared" si="33"/>
        <v>0</v>
      </c>
      <c r="CE11" s="57">
        <f t="shared" si="34"/>
        <v>0</v>
      </c>
      <c r="CF11" s="57">
        <f t="shared" si="35"/>
        <v>0</v>
      </c>
      <c r="CG11" s="57">
        <f t="shared" si="36"/>
        <v>0</v>
      </c>
      <c r="CH11" s="57">
        <f t="shared" si="37"/>
        <v>0</v>
      </c>
      <c r="CI11" s="57">
        <f t="shared" si="38"/>
        <v>0</v>
      </c>
      <c r="CJ11" s="57">
        <f t="shared" si="39"/>
        <v>0</v>
      </c>
      <c r="CK11" s="57">
        <f t="shared" si="40"/>
        <v>0</v>
      </c>
      <c r="CL11" s="57">
        <f t="shared" si="41"/>
        <v>0</v>
      </c>
      <c r="CM11" s="57">
        <f t="shared" si="42"/>
        <v>0</v>
      </c>
      <c r="CN11" s="57">
        <f t="shared" si="43"/>
        <v>0</v>
      </c>
      <c r="CO11" s="57">
        <f t="shared" si="44"/>
        <v>0</v>
      </c>
      <c r="CP11" s="57">
        <f t="shared" si="45"/>
        <v>0</v>
      </c>
      <c r="CQ11" s="57">
        <f t="shared" si="46"/>
        <v>0</v>
      </c>
    </row>
    <row r="12" spans="1:95" ht="20.100000000000001" customHeight="1" x14ac:dyDescent="0.2">
      <c r="A12" s="65" t="str">
        <f>'[3]Počty podle oddílů'!$D79</f>
        <v/>
      </c>
      <c r="B12" s="66" t="str">
        <f>'[3]Počty podle oddílů'!$E79</f>
        <v/>
      </c>
      <c r="C12" s="23"/>
      <c r="D12" s="1"/>
      <c r="E12" s="1"/>
      <c r="F12" s="1"/>
      <c r="G12" s="1"/>
      <c r="H12" s="1"/>
      <c r="I12" s="1"/>
      <c r="J12" s="1"/>
      <c r="K12" s="1"/>
      <c r="L12" s="2"/>
      <c r="M12" s="2"/>
      <c r="N12" s="2"/>
      <c r="O12" s="2"/>
      <c r="P12" s="2"/>
      <c r="Q12" s="1"/>
      <c r="R12" s="1"/>
      <c r="S12" s="1"/>
      <c r="T12" s="1"/>
      <c r="U12" s="1"/>
      <c r="V12" s="1"/>
      <c r="W12" s="3">
        <f t="shared" si="47"/>
        <v>0</v>
      </c>
      <c r="X12" s="4">
        <f t="shared" si="0"/>
        <v>0</v>
      </c>
      <c r="Y12" s="19">
        <v>8</v>
      </c>
      <c r="Z12" s="18">
        <f t="shared" si="7"/>
        <v>3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L12" s="13">
        <f t="shared" si="8"/>
        <v>0</v>
      </c>
      <c r="AM12" s="13" t="str">
        <f t="shared" si="9"/>
        <v>N</v>
      </c>
      <c r="AN12" s="13">
        <f t="shared" si="10"/>
        <v>0</v>
      </c>
      <c r="AO12" s="13" t="str">
        <f t="shared" si="51"/>
        <v>N</v>
      </c>
      <c r="AP12" s="13">
        <f t="shared" si="48"/>
        <v>0</v>
      </c>
      <c r="AQ12" s="13" t="str">
        <f t="shared" si="11"/>
        <v>N</v>
      </c>
      <c r="AR12" s="13">
        <f t="shared" si="49"/>
        <v>0</v>
      </c>
      <c r="AS12" s="13" t="str">
        <f t="shared" si="12"/>
        <v>N</v>
      </c>
      <c r="AT12" s="13">
        <f t="shared" si="13"/>
        <v>0</v>
      </c>
      <c r="AU12" s="13" t="str">
        <f t="shared" si="14"/>
        <v>N</v>
      </c>
      <c r="AV12" s="13">
        <f t="shared" si="15"/>
        <v>0</v>
      </c>
      <c r="AW12" s="13" t="str">
        <f t="shared" si="16"/>
        <v>N</v>
      </c>
      <c r="AX12" s="13">
        <f t="shared" si="17"/>
        <v>0</v>
      </c>
      <c r="AY12" s="13" t="str">
        <f t="shared" si="18"/>
        <v>N</v>
      </c>
      <c r="AZ12" s="13">
        <f t="shared" si="19"/>
        <v>0</v>
      </c>
      <c r="BA12" s="13" t="str">
        <f t="shared" si="20"/>
        <v>N</v>
      </c>
      <c r="BB12" s="13">
        <f t="shared" si="21"/>
        <v>0</v>
      </c>
      <c r="BC12" s="13" t="str">
        <f t="shared" si="22"/>
        <v>N</v>
      </c>
      <c r="BD12" s="13">
        <f t="shared" si="23"/>
        <v>0</v>
      </c>
      <c r="BE12" s="13">
        <f t="shared" si="24"/>
        <v>0</v>
      </c>
      <c r="BF12" s="13">
        <f t="shared" si="25"/>
        <v>0</v>
      </c>
      <c r="BJ12" t="str">
        <f>IF(AE1=99,IF(AU1="ANO"," - pro MČR"," - pro soutěž jednotlivců")," - pro ligovou soutěž")</f>
        <v xml:space="preserve"> - pro MČR</v>
      </c>
      <c r="BS12" s="34" t="str">
        <f>'Celkové výsledky'!W12</f>
        <v/>
      </c>
      <c r="BT12" s="34" t="str">
        <f t="shared" si="50"/>
        <v/>
      </c>
      <c r="BW12" s="57">
        <f t="shared" si="26"/>
        <v>0</v>
      </c>
      <c r="BX12" s="57">
        <f t="shared" si="27"/>
        <v>0</v>
      </c>
      <c r="BY12" s="57">
        <f t="shared" si="28"/>
        <v>0</v>
      </c>
      <c r="BZ12" s="57">
        <f t="shared" si="29"/>
        <v>0</v>
      </c>
      <c r="CA12" s="57">
        <f t="shared" si="30"/>
        <v>0</v>
      </c>
      <c r="CB12" s="57">
        <f t="shared" si="31"/>
        <v>0</v>
      </c>
      <c r="CC12" s="57">
        <f t="shared" si="32"/>
        <v>0</v>
      </c>
      <c r="CD12" s="57">
        <f t="shared" si="33"/>
        <v>0</v>
      </c>
      <c r="CE12" s="57">
        <f t="shared" si="34"/>
        <v>0</v>
      </c>
      <c r="CF12" s="57">
        <f t="shared" si="35"/>
        <v>0</v>
      </c>
      <c r="CG12" s="57">
        <f t="shared" si="36"/>
        <v>0</v>
      </c>
      <c r="CH12" s="57">
        <f t="shared" si="37"/>
        <v>0</v>
      </c>
      <c r="CI12" s="57">
        <f t="shared" si="38"/>
        <v>0</v>
      </c>
      <c r="CJ12" s="57">
        <f t="shared" si="39"/>
        <v>0</v>
      </c>
      <c r="CK12" s="57">
        <f t="shared" si="40"/>
        <v>0</v>
      </c>
      <c r="CL12" s="57">
        <f t="shared" si="41"/>
        <v>0</v>
      </c>
      <c r="CM12" s="57">
        <f t="shared" si="42"/>
        <v>0</v>
      </c>
      <c r="CN12" s="57">
        <f t="shared" si="43"/>
        <v>0</v>
      </c>
      <c r="CO12" s="57">
        <f t="shared" si="44"/>
        <v>0</v>
      </c>
      <c r="CP12" s="57">
        <f t="shared" si="45"/>
        <v>0</v>
      </c>
      <c r="CQ12" s="57">
        <f t="shared" si="46"/>
        <v>0</v>
      </c>
    </row>
    <row r="13" spans="1:95" ht="20.100000000000001" customHeight="1" x14ac:dyDescent="0.2">
      <c r="A13" s="65" t="str">
        <f>'[3]Počty podle oddílů'!$D80</f>
        <v/>
      </c>
      <c r="B13" s="66" t="str">
        <f>'[3]Počty podle oddílů'!$E80</f>
        <v/>
      </c>
      <c r="C13" s="23"/>
      <c r="D13" s="1"/>
      <c r="E13" s="1"/>
      <c r="F13" s="1"/>
      <c r="G13" s="1"/>
      <c r="H13" s="1"/>
      <c r="I13" s="1"/>
      <c r="J13" s="1"/>
      <c r="K13" s="1"/>
      <c r="L13" s="2"/>
      <c r="M13" s="2"/>
      <c r="N13" s="2"/>
      <c r="O13" s="2"/>
      <c r="P13" s="2"/>
      <c r="Q13" s="1"/>
      <c r="R13" s="1"/>
      <c r="S13" s="1"/>
      <c r="T13" s="1"/>
      <c r="U13" s="1"/>
      <c r="V13" s="1"/>
      <c r="W13" s="3">
        <f t="shared" si="47"/>
        <v>0</v>
      </c>
      <c r="X13" s="4">
        <f t="shared" si="0"/>
        <v>0</v>
      </c>
      <c r="Y13" s="19">
        <v>9</v>
      </c>
      <c r="Z13" s="18">
        <f>IF(Z12-1&gt;0,Z12-1,0)</f>
        <v>2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L13" s="13">
        <f t="shared" si="8"/>
        <v>0</v>
      </c>
      <c r="AM13" s="13" t="str">
        <f t="shared" si="9"/>
        <v>N</v>
      </c>
      <c r="AN13" s="13">
        <f t="shared" si="10"/>
        <v>0</v>
      </c>
      <c r="AO13" s="13" t="str">
        <f t="shared" si="51"/>
        <v>N</v>
      </c>
      <c r="AP13" s="13">
        <f t="shared" si="48"/>
        <v>0</v>
      </c>
      <c r="AQ13" s="13" t="str">
        <f t="shared" si="11"/>
        <v>N</v>
      </c>
      <c r="AR13" s="13">
        <f t="shared" si="49"/>
        <v>0</v>
      </c>
      <c r="AS13" s="13" t="str">
        <f t="shared" si="12"/>
        <v>N</v>
      </c>
      <c r="AT13" s="13">
        <f t="shared" si="13"/>
        <v>0</v>
      </c>
      <c r="AU13" s="13" t="str">
        <f t="shared" si="14"/>
        <v>N</v>
      </c>
      <c r="AV13" s="13">
        <f t="shared" si="15"/>
        <v>0</v>
      </c>
      <c r="AW13" s="13" t="str">
        <f t="shared" si="16"/>
        <v>N</v>
      </c>
      <c r="AX13" s="13">
        <f t="shared" si="17"/>
        <v>0</v>
      </c>
      <c r="AY13" s="13" t="str">
        <f t="shared" si="18"/>
        <v>N</v>
      </c>
      <c r="AZ13" s="13">
        <f t="shared" si="19"/>
        <v>0</v>
      </c>
      <c r="BA13" s="13" t="str">
        <f t="shared" si="20"/>
        <v>N</v>
      </c>
      <c r="BB13" s="13">
        <f t="shared" si="21"/>
        <v>0</v>
      </c>
      <c r="BC13" s="13" t="str">
        <f t="shared" si="22"/>
        <v>N</v>
      </c>
      <c r="BD13" s="13">
        <f t="shared" si="23"/>
        <v>0</v>
      </c>
      <c r="BE13" s="13">
        <f t="shared" si="24"/>
        <v>0</v>
      </c>
      <c r="BF13" s="13">
        <f t="shared" si="25"/>
        <v>0</v>
      </c>
      <c r="BS13" s="34" t="str">
        <f>'Celkové výsledky'!W13</f>
        <v/>
      </c>
      <c r="BT13" s="34" t="str">
        <f t="shared" si="50"/>
        <v/>
      </c>
      <c r="BW13" s="57">
        <f t="shared" si="26"/>
        <v>0</v>
      </c>
      <c r="BX13" s="57">
        <f t="shared" si="27"/>
        <v>0</v>
      </c>
      <c r="BY13" s="57">
        <f t="shared" si="28"/>
        <v>0</v>
      </c>
      <c r="BZ13" s="57">
        <f t="shared" si="29"/>
        <v>0</v>
      </c>
      <c r="CA13" s="57">
        <f t="shared" si="30"/>
        <v>0</v>
      </c>
      <c r="CB13" s="57">
        <f t="shared" si="31"/>
        <v>0</v>
      </c>
      <c r="CC13" s="57">
        <f t="shared" si="32"/>
        <v>0</v>
      </c>
      <c r="CD13" s="57">
        <f t="shared" si="33"/>
        <v>0</v>
      </c>
      <c r="CE13" s="57">
        <f t="shared" si="34"/>
        <v>0</v>
      </c>
      <c r="CF13" s="57">
        <f t="shared" si="35"/>
        <v>0</v>
      </c>
      <c r="CG13" s="57">
        <f t="shared" si="36"/>
        <v>0</v>
      </c>
      <c r="CH13" s="57">
        <f t="shared" si="37"/>
        <v>0</v>
      </c>
      <c r="CI13" s="57">
        <f t="shared" si="38"/>
        <v>0</v>
      </c>
      <c r="CJ13" s="57">
        <f t="shared" si="39"/>
        <v>0</v>
      </c>
      <c r="CK13" s="57">
        <f t="shared" si="40"/>
        <v>0</v>
      </c>
      <c r="CL13" s="57">
        <f t="shared" si="41"/>
        <v>0</v>
      </c>
      <c r="CM13" s="57">
        <f t="shared" si="42"/>
        <v>0</v>
      </c>
      <c r="CN13" s="57">
        <f t="shared" si="43"/>
        <v>0</v>
      </c>
      <c r="CO13" s="57">
        <f t="shared" si="44"/>
        <v>0</v>
      </c>
      <c r="CP13" s="57">
        <f t="shared" si="45"/>
        <v>0</v>
      </c>
      <c r="CQ13" s="57">
        <f t="shared" si="46"/>
        <v>0</v>
      </c>
    </row>
    <row r="14" spans="1:95" ht="20.100000000000001" customHeight="1" x14ac:dyDescent="0.2">
      <c r="A14" s="65" t="str">
        <f>'[3]Počty podle oddílů'!$D81</f>
        <v/>
      </c>
      <c r="B14" s="66" t="str">
        <f>'[3]Počty podle oddílů'!$E81</f>
        <v/>
      </c>
      <c r="C14" s="23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1"/>
      <c r="R14" s="1"/>
      <c r="S14" s="1"/>
      <c r="T14" s="1"/>
      <c r="U14" s="1"/>
      <c r="V14" s="1"/>
      <c r="W14" s="3">
        <f t="shared" si="47"/>
        <v>0</v>
      </c>
      <c r="X14" s="4">
        <f t="shared" si="0"/>
        <v>0</v>
      </c>
      <c r="Y14" s="19">
        <v>10</v>
      </c>
      <c r="Z14" s="18">
        <f t="shared" si="7"/>
        <v>1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L14" s="13">
        <f t="shared" si="8"/>
        <v>0</v>
      </c>
      <c r="AM14" s="13" t="str">
        <f t="shared" si="9"/>
        <v>N</v>
      </c>
      <c r="AN14" s="13">
        <f t="shared" si="10"/>
        <v>0</v>
      </c>
      <c r="AO14" s="13" t="str">
        <f t="shared" si="51"/>
        <v>N</v>
      </c>
      <c r="AP14" s="13">
        <f t="shared" si="48"/>
        <v>0</v>
      </c>
      <c r="AQ14" s="13" t="str">
        <f t="shared" si="11"/>
        <v>N</v>
      </c>
      <c r="AR14" s="13">
        <f t="shared" si="49"/>
        <v>0</v>
      </c>
      <c r="AS14" s="13" t="str">
        <f t="shared" si="12"/>
        <v>N</v>
      </c>
      <c r="AT14" s="13">
        <f t="shared" si="13"/>
        <v>0</v>
      </c>
      <c r="AU14" s="13" t="str">
        <f t="shared" si="14"/>
        <v>N</v>
      </c>
      <c r="AV14" s="13">
        <f t="shared" si="15"/>
        <v>0</v>
      </c>
      <c r="AW14" s="13" t="str">
        <f t="shared" si="16"/>
        <v>N</v>
      </c>
      <c r="AX14" s="13">
        <f t="shared" si="17"/>
        <v>0</v>
      </c>
      <c r="AY14" s="13" t="str">
        <f t="shared" si="18"/>
        <v>N</v>
      </c>
      <c r="AZ14" s="13">
        <f t="shared" si="19"/>
        <v>0</v>
      </c>
      <c r="BA14" s="13" t="str">
        <f t="shared" si="20"/>
        <v>N</v>
      </c>
      <c r="BB14" s="13">
        <f t="shared" si="21"/>
        <v>0</v>
      </c>
      <c r="BC14" s="13" t="str">
        <f t="shared" si="22"/>
        <v>N</v>
      </c>
      <c r="BD14" s="13">
        <f t="shared" si="23"/>
        <v>0</v>
      </c>
      <c r="BE14" s="13">
        <f t="shared" si="24"/>
        <v>0</v>
      </c>
      <c r="BF14" s="13">
        <f t="shared" si="25"/>
        <v>0</v>
      </c>
      <c r="BS14" s="34" t="str">
        <f>'Celkové výsledky'!W14</f>
        <v/>
      </c>
      <c r="BT14" s="34" t="str">
        <f t="shared" si="50"/>
        <v/>
      </c>
      <c r="BW14" s="57">
        <f t="shared" si="26"/>
        <v>0</v>
      </c>
      <c r="BX14" s="57">
        <f t="shared" si="27"/>
        <v>0</v>
      </c>
      <c r="BY14" s="57">
        <f t="shared" si="28"/>
        <v>0</v>
      </c>
      <c r="BZ14" s="57">
        <f t="shared" si="29"/>
        <v>0</v>
      </c>
      <c r="CA14" s="57">
        <f t="shared" si="30"/>
        <v>0</v>
      </c>
      <c r="CB14" s="57">
        <f t="shared" si="31"/>
        <v>0</v>
      </c>
      <c r="CC14" s="57">
        <f t="shared" si="32"/>
        <v>0</v>
      </c>
      <c r="CD14" s="57">
        <f t="shared" si="33"/>
        <v>0</v>
      </c>
      <c r="CE14" s="57">
        <f t="shared" si="34"/>
        <v>0</v>
      </c>
      <c r="CF14" s="57">
        <f t="shared" si="35"/>
        <v>0</v>
      </c>
      <c r="CG14" s="57">
        <f t="shared" si="36"/>
        <v>0</v>
      </c>
      <c r="CH14" s="57">
        <f t="shared" si="37"/>
        <v>0</v>
      </c>
      <c r="CI14" s="57">
        <f t="shared" si="38"/>
        <v>0</v>
      </c>
      <c r="CJ14" s="57">
        <f t="shared" si="39"/>
        <v>0</v>
      </c>
      <c r="CK14" s="57">
        <f t="shared" si="40"/>
        <v>0</v>
      </c>
      <c r="CL14" s="57">
        <f t="shared" si="41"/>
        <v>0</v>
      </c>
      <c r="CM14" s="57">
        <f t="shared" si="42"/>
        <v>0</v>
      </c>
      <c r="CN14" s="57">
        <f t="shared" si="43"/>
        <v>0</v>
      </c>
      <c r="CO14" s="57">
        <f t="shared" si="44"/>
        <v>0</v>
      </c>
      <c r="CP14" s="57">
        <f t="shared" si="45"/>
        <v>0</v>
      </c>
      <c r="CQ14" s="57">
        <f t="shared" si="46"/>
        <v>0</v>
      </c>
    </row>
    <row r="15" spans="1:95" ht="20.100000000000001" customHeight="1" x14ac:dyDescent="0.2">
      <c r="A15" s="65" t="str">
        <f>'[3]Počty podle oddílů'!$D82</f>
        <v/>
      </c>
      <c r="B15" s="66" t="str">
        <f>'[3]Počty podle oddílů'!$E82</f>
        <v/>
      </c>
      <c r="C15" s="23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1"/>
      <c r="R15" s="1"/>
      <c r="S15" s="1"/>
      <c r="T15" s="1"/>
      <c r="U15" s="1"/>
      <c r="V15" s="1"/>
      <c r="W15" s="3">
        <f t="shared" si="47"/>
        <v>0</v>
      </c>
      <c r="X15" s="4">
        <f t="shared" si="0"/>
        <v>0</v>
      </c>
      <c r="Y15" s="17"/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L15" s="13">
        <f t="shared" si="8"/>
        <v>0</v>
      </c>
      <c r="AM15" s="13" t="str">
        <f t="shared" si="9"/>
        <v>N</v>
      </c>
      <c r="AN15" s="13">
        <f t="shared" si="10"/>
        <v>0</v>
      </c>
      <c r="AO15" s="13" t="str">
        <f t="shared" si="51"/>
        <v>N</v>
      </c>
      <c r="AP15" s="13">
        <f t="shared" si="48"/>
        <v>0</v>
      </c>
      <c r="AQ15" s="13" t="str">
        <f t="shared" si="11"/>
        <v>N</v>
      </c>
      <c r="AR15" s="13">
        <f t="shared" si="49"/>
        <v>0</v>
      </c>
      <c r="AS15" s="13" t="str">
        <f t="shared" si="12"/>
        <v>N</v>
      </c>
      <c r="AT15" s="13">
        <f t="shared" si="13"/>
        <v>0</v>
      </c>
      <c r="AU15" s="13" t="str">
        <f t="shared" si="14"/>
        <v>N</v>
      </c>
      <c r="AV15" s="13">
        <f t="shared" si="15"/>
        <v>0</v>
      </c>
      <c r="AW15" s="13" t="str">
        <f t="shared" si="16"/>
        <v>N</v>
      </c>
      <c r="AX15" s="13">
        <f t="shared" si="17"/>
        <v>0</v>
      </c>
      <c r="AY15" s="13" t="str">
        <f t="shared" si="18"/>
        <v>N</v>
      </c>
      <c r="AZ15" s="13">
        <f t="shared" si="19"/>
        <v>0</v>
      </c>
      <c r="BA15" s="13" t="str">
        <f t="shared" si="20"/>
        <v>N</v>
      </c>
      <c r="BB15" s="13">
        <f t="shared" si="21"/>
        <v>0</v>
      </c>
      <c r="BC15" s="13" t="str">
        <f t="shared" si="22"/>
        <v>N</v>
      </c>
      <c r="BD15" s="13">
        <f t="shared" si="23"/>
        <v>0</v>
      </c>
      <c r="BE15" s="13">
        <f t="shared" si="24"/>
        <v>0</v>
      </c>
      <c r="BF15" s="13">
        <f t="shared" si="25"/>
        <v>0</v>
      </c>
      <c r="BS15" s="34" t="str">
        <f>'Celkové výsledky'!W15</f>
        <v/>
      </c>
      <c r="BT15" s="34" t="str">
        <f t="shared" si="50"/>
        <v/>
      </c>
      <c r="BW15" s="57">
        <f t="shared" si="26"/>
        <v>0</v>
      </c>
      <c r="BX15" s="57">
        <f t="shared" si="27"/>
        <v>0</v>
      </c>
      <c r="BY15" s="57">
        <f t="shared" si="28"/>
        <v>0</v>
      </c>
      <c r="BZ15" s="57">
        <f t="shared" si="29"/>
        <v>0</v>
      </c>
      <c r="CA15" s="57">
        <f t="shared" si="30"/>
        <v>0</v>
      </c>
      <c r="CB15" s="57">
        <f t="shared" si="31"/>
        <v>0</v>
      </c>
      <c r="CC15" s="57">
        <f t="shared" si="32"/>
        <v>0</v>
      </c>
      <c r="CD15" s="57">
        <f t="shared" si="33"/>
        <v>0</v>
      </c>
      <c r="CE15" s="57">
        <f t="shared" si="34"/>
        <v>0</v>
      </c>
      <c r="CF15" s="57">
        <f t="shared" si="35"/>
        <v>0</v>
      </c>
      <c r="CG15" s="57">
        <f t="shared" si="36"/>
        <v>0</v>
      </c>
      <c r="CH15" s="57">
        <f t="shared" si="37"/>
        <v>0</v>
      </c>
      <c r="CI15" s="57">
        <f t="shared" si="38"/>
        <v>0</v>
      </c>
      <c r="CJ15" s="57">
        <f t="shared" si="39"/>
        <v>0</v>
      </c>
      <c r="CK15" s="57">
        <f t="shared" si="40"/>
        <v>0</v>
      </c>
      <c r="CL15" s="57">
        <f t="shared" si="41"/>
        <v>0</v>
      </c>
      <c r="CM15" s="57">
        <f t="shared" si="42"/>
        <v>0</v>
      </c>
      <c r="CN15" s="57">
        <f t="shared" si="43"/>
        <v>0</v>
      </c>
      <c r="CO15" s="57">
        <f t="shared" si="44"/>
        <v>0</v>
      </c>
      <c r="CP15" s="57">
        <f t="shared" si="45"/>
        <v>0</v>
      </c>
      <c r="CQ15" s="57">
        <f t="shared" si="46"/>
        <v>0</v>
      </c>
    </row>
    <row r="16" spans="1:95" ht="20.100000000000001" customHeight="1" x14ac:dyDescent="0.2">
      <c r="A16" s="65" t="str">
        <f>'[3]Počty podle oddílů'!$D83</f>
        <v/>
      </c>
      <c r="B16" s="66" t="str">
        <f>'[3]Počty podle oddílů'!$E83</f>
        <v/>
      </c>
      <c r="C16" s="23"/>
      <c r="D16" s="1"/>
      <c r="E16" s="1"/>
      <c r="F16" s="1"/>
      <c r="G16" s="1"/>
      <c r="H16" s="1"/>
      <c r="I16" s="1"/>
      <c r="J16" s="1"/>
      <c r="K16" s="1"/>
      <c r="L16" s="2"/>
      <c r="M16" s="2"/>
      <c r="N16" s="2"/>
      <c r="O16" s="2"/>
      <c r="P16" s="2"/>
      <c r="Q16" s="1"/>
      <c r="R16" s="1"/>
      <c r="S16" s="1"/>
      <c r="T16" s="1"/>
      <c r="U16" s="1"/>
      <c r="V16" s="1"/>
      <c r="W16" s="3">
        <f t="shared" si="47"/>
        <v>0</v>
      </c>
      <c r="X16" s="4">
        <f t="shared" si="0"/>
        <v>0</v>
      </c>
      <c r="Y16" s="17"/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L16" s="13">
        <f t="shared" ref="AL16:AL67" si="52">IF(AA16&gt;($Z$2),$Z$2,AA16)</f>
        <v>0</v>
      </c>
      <c r="AM16" s="13" t="str">
        <f t="shared" ref="AM16:AM67" si="53">IF(AA16&gt;$Z$2,"A","N")</f>
        <v>N</v>
      </c>
      <c r="AN16" s="13">
        <f t="shared" si="10"/>
        <v>0</v>
      </c>
      <c r="AO16" s="13" t="str">
        <f t="shared" ref="AO16:AO67" si="54">IF(AA16+AB16&gt;$Z$2,"A","N")</f>
        <v>N</v>
      </c>
      <c r="AP16" s="13">
        <f t="shared" si="48"/>
        <v>0</v>
      </c>
      <c r="AQ16" s="13" t="str">
        <f t="shared" si="11"/>
        <v>N</v>
      </c>
      <c r="AR16" s="13">
        <f t="shared" si="49"/>
        <v>0</v>
      </c>
      <c r="AS16" s="13" t="str">
        <f t="shared" si="12"/>
        <v>N</v>
      </c>
      <c r="AT16" s="13">
        <f t="shared" si="13"/>
        <v>0</v>
      </c>
      <c r="AU16" s="13" t="str">
        <f t="shared" si="14"/>
        <v>N</v>
      </c>
      <c r="AV16" s="13">
        <f t="shared" si="15"/>
        <v>0</v>
      </c>
      <c r="AW16" s="13" t="str">
        <f t="shared" si="16"/>
        <v>N</v>
      </c>
      <c r="AX16" s="13">
        <f t="shared" si="17"/>
        <v>0</v>
      </c>
      <c r="AY16" s="13" t="str">
        <f t="shared" si="18"/>
        <v>N</v>
      </c>
      <c r="AZ16" s="13">
        <f t="shared" si="19"/>
        <v>0</v>
      </c>
      <c r="BA16" s="13" t="str">
        <f t="shared" si="20"/>
        <v>N</v>
      </c>
      <c r="BB16" s="13">
        <f t="shared" si="21"/>
        <v>0</v>
      </c>
      <c r="BC16" s="13" t="str">
        <f t="shared" si="22"/>
        <v>N</v>
      </c>
      <c r="BD16" s="13">
        <f t="shared" si="23"/>
        <v>0</v>
      </c>
      <c r="BE16" s="13">
        <f t="shared" ref="BE16:BE67" si="55">AL16+AN16+AP16+AR16+AT16+AV16+AX16+AZ16+BB16+BD16</f>
        <v>0</v>
      </c>
      <c r="BF16" s="13">
        <f t="shared" ref="BF16:BF67" si="56">AL16*$Z$5+AN16*$Z$6+AP16*$Z$7+AR16*$Z$8+AT16*$Z$9+AV16*$Z$10+AX16*$Z$11+AZ16*$Z$12+BB16*$Z$13+BD16*$Z$14</f>
        <v>0</v>
      </c>
      <c r="BS16" s="34" t="str">
        <f>'Celkové výsledky'!W16</f>
        <v/>
      </c>
      <c r="BT16" s="34" t="str">
        <f t="shared" si="50"/>
        <v/>
      </c>
      <c r="BW16" s="57">
        <f t="shared" si="26"/>
        <v>0</v>
      </c>
      <c r="BX16" s="57">
        <f t="shared" si="27"/>
        <v>0</v>
      </c>
      <c r="BY16" s="57">
        <f t="shared" si="28"/>
        <v>0</v>
      </c>
      <c r="BZ16" s="57">
        <f t="shared" si="29"/>
        <v>0</v>
      </c>
      <c r="CA16" s="57">
        <f t="shared" si="30"/>
        <v>0</v>
      </c>
      <c r="CB16" s="57">
        <f t="shared" si="31"/>
        <v>0</v>
      </c>
      <c r="CC16" s="57">
        <f t="shared" si="32"/>
        <v>0</v>
      </c>
      <c r="CD16" s="57">
        <f t="shared" si="33"/>
        <v>0</v>
      </c>
      <c r="CE16" s="57">
        <f t="shared" si="34"/>
        <v>0</v>
      </c>
      <c r="CF16" s="57">
        <f t="shared" si="35"/>
        <v>0</v>
      </c>
      <c r="CG16" s="57">
        <f t="shared" si="36"/>
        <v>0</v>
      </c>
      <c r="CH16" s="57">
        <f t="shared" si="37"/>
        <v>0</v>
      </c>
      <c r="CI16" s="57">
        <f t="shared" si="38"/>
        <v>0</v>
      </c>
      <c r="CJ16" s="57">
        <f t="shared" si="39"/>
        <v>0</v>
      </c>
      <c r="CK16" s="57">
        <f t="shared" si="40"/>
        <v>0</v>
      </c>
      <c r="CL16" s="57">
        <f t="shared" si="41"/>
        <v>0</v>
      </c>
      <c r="CM16" s="57">
        <f t="shared" si="42"/>
        <v>0</v>
      </c>
      <c r="CN16" s="57">
        <f t="shared" si="43"/>
        <v>0</v>
      </c>
      <c r="CO16" s="57">
        <f t="shared" si="44"/>
        <v>0</v>
      </c>
      <c r="CP16" s="57">
        <f t="shared" si="45"/>
        <v>0</v>
      </c>
      <c r="CQ16" s="57">
        <f t="shared" si="46"/>
        <v>0</v>
      </c>
    </row>
    <row r="17" spans="1:95" ht="20.100000000000001" customHeight="1" x14ac:dyDescent="0.2">
      <c r="A17" s="65" t="str">
        <f>'[3]Počty podle oddílů'!$D84</f>
        <v/>
      </c>
      <c r="B17" s="66" t="str">
        <f>'[3]Počty podle oddílů'!$E84</f>
        <v/>
      </c>
      <c r="C17" s="23"/>
      <c r="D17" s="1"/>
      <c r="E17" s="1"/>
      <c r="F17" s="1"/>
      <c r="G17" s="1"/>
      <c r="H17" s="1"/>
      <c r="I17" s="1"/>
      <c r="J17" s="1"/>
      <c r="K17" s="1"/>
      <c r="L17" s="2"/>
      <c r="M17" s="2"/>
      <c r="N17" s="2"/>
      <c r="O17" s="2"/>
      <c r="P17" s="2"/>
      <c r="Q17" s="1"/>
      <c r="R17" s="1"/>
      <c r="S17" s="1"/>
      <c r="T17" s="1"/>
      <c r="U17" s="1"/>
      <c r="V17" s="1"/>
      <c r="W17" s="3">
        <f t="shared" si="47"/>
        <v>0</v>
      </c>
      <c r="X17" s="4">
        <f t="shared" si="0"/>
        <v>0</v>
      </c>
      <c r="Y17" s="17"/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L17" s="13">
        <f t="shared" si="52"/>
        <v>0</v>
      </c>
      <c r="AM17" s="13" t="str">
        <f t="shared" si="53"/>
        <v>N</v>
      </c>
      <c r="AN17" s="13">
        <f t="shared" si="10"/>
        <v>0</v>
      </c>
      <c r="AO17" s="13" t="str">
        <f t="shared" si="54"/>
        <v>N</v>
      </c>
      <c r="AP17" s="13">
        <f t="shared" si="48"/>
        <v>0</v>
      </c>
      <c r="AQ17" s="13" t="str">
        <f t="shared" si="11"/>
        <v>N</v>
      </c>
      <c r="AR17" s="13">
        <f t="shared" si="49"/>
        <v>0</v>
      </c>
      <c r="AS17" s="13" t="str">
        <f t="shared" si="12"/>
        <v>N</v>
      </c>
      <c r="AT17" s="13">
        <f t="shared" si="13"/>
        <v>0</v>
      </c>
      <c r="AU17" s="13" t="str">
        <f t="shared" si="14"/>
        <v>N</v>
      </c>
      <c r="AV17" s="13">
        <f t="shared" si="15"/>
        <v>0</v>
      </c>
      <c r="AW17" s="13" t="str">
        <f t="shared" si="16"/>
        <v>N</v>
      </c>
      <c r="AX17" s="13">
        <f t="shared" si="17"/>
        <v>0</v>
      </c>
      <c r="AY17" s="13" t="str">
        <f t="shared" si="18"/>
        <v>N</v>
      </c>
      <c r="AZ17" s="13">
        <f t="shared" si="19"/>
        <v>0</v>
      </c>
      <c r="BA17" s="13" t="str">
        <f t="shared" si="20"/>
        <v>N</v>
      </c>
      <c r="BB17" s="13">
        <f t="shared" si="21"/>
        <v>0</v>
      </c>
      <c r="BC17" s="13" t="str">
        <f t="shared" si="22"/>
        <v>N</v>
      </c>
      <c r="BD17" s="13">
        <f t="shared" si="23"/>
        <v>0</v>
      </c>
      <c r="BE17" s="13">
        <f t="shared" si="55"/>
        <v>0</v>
      </c>
      <c r="BF17" s="13">
        <f t="shared" si="56"/>
        <v>0</v>
      </c>
      <c r="BS17" s="34" t="str">
        <f>'Celkové výsledky'!W17</f>
        <v/>
      </c>
      <c r="BT17" s="34" t="str">
        <f t="shared" si="50"/>
        <v/>
      </c>
      <c r="BW17" s="57">
        <f t="shared" si="26"/>
        <v>0</v>
      </c>
      <c r="BX17" s="57">
        <f t="shared" si="27"/>
        <v>0</v>
      </c>
      <c r="BY17" s="57">
        <f t="shared" si="28"/>
        <v>0</v>
      </c>
      <c r="BZ17" s="57">
        <f t="shared" si="29"/>
        <v>0</v>
      </c>
      <c r="CA17" s="57">
        <f t="shared" si="30"/>
        <v>0</v>
      </c>
      <c r="CB17" s="57">
        <f t="shared" si="31"/>
        <v>0</v>
      </c>
      <c r="CC17" s="57">
        <f t="shared" si="32"/>
        <v>0</v>
      </c>
      <c r="CD17" s="57">
        <f t="shared" si="33"/>
        <v>0</v>
      </c>
      <c r="CE17" s="57">
        <f t="shared" si="34"/>
        <v>0</v>
      </c>
      <c r="CF17" s="57">
        <f t="shared" si="35"/>
        <v>0</v>
      </c>
      <c r="CG17" s="57">
        <f t="shared" si="36"/>
        <v>0</v>
      </c>
      <c r="CH17" s="57">
        <f t="shared" si="37"/>
        <v>0</v>
      </c>
      <c r="CI17" s="57">
        <f t="shared" si="38"/>
        <v>0</v>
      </c>
      <c r="CJ17" s="57">
        <f t="shared" si="39"/>
        <v>0</v>
      </c>
      <c r="CK17" s="57">
        <f t="shared" si="40"/>
        <v>0</v>
      </c>
      <c r="CL17" s="57">
        <f t="shared" si="41"/>
        <v>0</v>
      </c>
      <c r="CM17" s="57">
        <f t="shared" si="42"/>
        <v>0</v>
      </c>
      <c r="CN17" s="57">
        <f t="shared" si="43"/>
        <v>0</v>
      </c>
      <c r="CO17" s="57">
        <f t="shared" si="44"/>
        <v>0</v>
      </c>
      <c r="CP17" s="57">
        <f t="shared" si="45"/>
        <v>0</v>
      </c>
      <c r="CQ17" s="57">
        <f t="shared" si="46"/>
        <v>0</v>
      </c>
    </row>
    <row r="18" spans="1:95" ht="20.100000000000001" customHeight="1" x14ac:dyDescent="0.2">
      <c r="A18" s="65" t="str">
        <f>'[3]Počty podle oddílů'!$D85</f>
        <v/>
      </c>
      <c r="B18" s="66" t="str">
        <f>'[3]Počty podle oddílů'!$E85</f>
        <v/>
      </c>
      <c r="C18" s="23"/>
      <c r="D18" s="1"/>
      <c r="E18" s="1"/>
      <c r="F18" s="1"/>
      <c r="G18" s="1"/>
      <c r="H18" s="1"/>
      <c r="I18" s="1"/>
      <c r="J18" s="1"/>
      <c r="K18" s="1"/>
      <c r="L18" s="2"/>
      <c r="M18" s="2"/>
      <c r="N18" s="2"/>
      <c r="O18" s="2"/>
      <c r="P18" s="2"/>
      <c r="Q18" s="1"/>
      <c r="R18" s="1"/>
      <c r="S18" s="1"/>
      <c r="T18" s="1"/>
      <c r="U18" s="1"/>
      <c r="V18" s="1"/>
      <c r="W18" s="3">
        <f t="shared" si="47"/>
        <v>0</v>
      </c>
      <c r="X18" s="4">
        <f t="shared" si="0"/>
        <v>0</v>
      </c>
      <c r="Y18" s="17"/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L18" s="13">
        <f t="shared" si="52"/>
        <v>0</v>
      </c>
      <c r="AM18" s="13" t="str">
        <f t="shared" si="53"/>
        <v>N</v>
      </c>
      <c r="AN18" s="13">
        <f t="shared" si="10"/>
        <v>0</v>
      </c>
      <c r="AO18" s="13" t="str">
        <f t="shared" si="54"/>
        <v>N</v>
      </c>
      <c r="AP18" s="13">
        <f t="shared" si="48"/>
        <v>0</v>
      </c>
      <c r="AQ18" s="13" t="str">
        <f t="shared" si="11"/>
        <v>N</v>
      </c>
      <c r="AR18" s="13">
        <f t="shared" si="49"/>
        <v>0</v>
      </c>
      <c r="AS18" s="13" t="str">
        <f t="shared" si="12"/>
        <v>N</v>
      </c>
      <c r="AT18" s="13">
        <f t="shared" si="13"/>
        <v>0</v>
      </c>
      <c r="AU18" s="13" t="str">
        <f t="shared" si="14"/>
        <v>N</v>
      </c>
      <c r="AV18" s="13">
        <f t="shared" si="15"/>
        <v>0</v>
      </c>
      <c r="AW18" s="13" t="str">
        <f t="shared" si="16"/>
        <v>N</v>
      </c>
      <c r="AX18" s="13">
        <f t="shared" si="17"/>
        <v>0</v>
      </c>
      <c r="AY18" s="13" t="str">
        <f t="shared" si="18"/>
        <v>N</v>
      </c>
      <c r="AZ18" s="13">
        <f t="shared" si="19"/>
        <v>0</v>
      </c>
      <c r="BA18" s="13" t="str">
        <f t="shared" si="20"/>
        <v>N</v>
      </c>
      <c r="BB18" s="13">
        <f t="shared" si="21"/>
        <v>0</v>
      </c>
      <c r="BC18" s="13" t="str">
        <f t="shared" si="22"/>
        <v>N</v>
      </c>
      <c r="BD18" s="13">
        <f t="shared" si="23"/>
        <v>0</v>
      </c>
      <c r="BE18" s="13">
        <f t="shared" si="55"/>
        <v>0</v>
      </c>
      <c r="BF18" s="13">
        <f t="shared" si="56"/>
        <v>0</v>
      </c>
      <c r="BS18" s="34" t="str">
        <f>'Celkové výsledky'!W18</f>
        <v/>
      </c>
      <c r="BT18" s="34" t="str">
        <f t="shared" si="50"/>
        <v/>
      </c>
      <c r="BW18" s="57">
        <f t="shared" si="26"/>
        <v>0</v>
      </c>
      <c r="BX18" s="57">
        <f t="shared" si="27"/>
        <v>0</v>
      </c>
      <c r="BY18" s="57">
        <f t="shared" si="28"/>
        <v>0</v>
      </c>
      <c r="BZ18" s="57">
        <f t="shared" si="29"/>
        <v>0</v>
      </c>
      <c r="CA18" s="57">
        <f t="shared" si="30"/>
        <v>0</v>
      </c>
      <c r="CB18" s="57">
        <f t="shared" si="31"/>
        <v>0</v>
      </c>
      <c r="CC18" s="57">
        <f t="shared" si="32"/>
        <v>0</v>
      </c>
      <c r="CD18" s="57">
        <f t="shared" si="33"/>
        <v>0</v>
      </c>
      <c r="CE18" s="57">
        <f t="shared" si="34"/>
        <v>0</v>
      </c>
      <c r="CF18" s="57">
        <f t="shared" si="35"/>
        <v>0</v>
      </c>
      <c r="CG18" s="57">
        <f t="shared" si="36"/>
        <v>0</v>
      </c>
      <c r="CH18" s="57">
        <f t="shared" si="37"/>
        <v>0</v>
      </c>
      <c r="CI18" s="57">
        <f t="shared" si="38"/>
        <v>0</v>
      </c>
      <c r="CJ18" s="57">
        <f t="shared" si="39"/>
        <v>0</v>
      </c>
      <c r="CK18" s="57">
        <f t="shared" si="40"/>
        <v>0</v>
      </c>
      <c r="CL18" s="57">
        <f t="shared" si="41"/>
        <v>0</v>
      </c>
      <c r="CM18" s="57">
        <f t="shared" si="42"/>
        <v>0</v>
      </c>
      <c r="CN18" s="57">
        <f t="shared" si="43"/>
        <v>0</v>
      </c>
      <c r="CO18" s="57">
        <f t="shared" si="44"/>
        <v>0</v>
      </c>
      <c r="CP18" s="57">
        <f t="shared" si="45"/>
        <v>0</v>
      </c>
      <c r="CQ18" s="57">
        <f t="shared" si="46"/>
        <v>0</v>
      </c>
    </row>
    <row r="19" spans="1:95" ht="20.100000000000001" customHeight="1" x14ac:dyDescent="0.2">
      <c r="A19" s="65" t="str">
        <f>'[3]Počty podle oddílů'!$D86</f>
        <v/>
      </c>
      <c r="B19" s="66" t="str">
        <f>'[3]Počty podle oddílů'!$E86</f>
        <v/>
      </c>
      <c r="C19" s="23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1"/>
      <c r="R19" s="1"/>
      <c r="S19" s="1"/>
      <c r="T19" s="1"/>
      <c r="U19" s="1"/>
      <c r="V19" s="1"/>
      <c r="W19" s="3">
        <f t="shared" si="47"/>
        <v>0</v>
      </c>
      <c r="X19" s="4">
        <f t="shared" si="0"/>
        <v>0</v>
      </c>
      <c r="Y19" s="17"/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L19" s="13">
        <f t="shared" si="52"/>
        <v>0</v>
      </c>
      <c r="AM19" s="13" t="str">
        <f t="shared" si="53"/>
        <v>N</v>
      </c>
      <c r="AN19" s="13">
        <f t="shared" si="10"/>
        <v>0</v>
      </c>
      <c r="AO19" s="13" t="str">
        <f t="shared" si="54"/>
        <v>N</v>
      </c>
      <c r="AP19" s="13">
        <f t="shared" si="48"/>
        <v>0</v>
      </c>
      <c r="AQ19" s="13" t="str">
        <f t="shared" si="11"/>
        <v>N</v>
      </c>
      <c r="AR19" s="13">
        <f t="shared" si="49"/>
        <v>0</v>
      </c>
      <c r="AS19" s="13" t="str">
        <f t="shared" si="12"/>
        <v>N</v>
      </c>
      <c r="AT19" s="13">
        <f t="shared" si="13"/>
        <v>0</v>
      </c>
      <c r="AU19" s="13" t="str">
        <f t="shared" si="14"/>
        <v>N</v>
      </c>
      <c r="AV19" s="13">
        <f t="shared" si="15"/>
        <v>0</v>
      </c>
      <c r="AW19" s="13" t="str">
        <f t="shared" si="16"/>
        <v>N</v>
      </c>
      <c r="AX19" s="13">
        <f t="shared" si="17"/>
        <v>0</v>
      </c>
      <c r="AY19" s="13" t="str">
        <f t="shared" si="18"/>
        <v>N</v>
      </c>
      <c r="AZ19" s="13">
        <f t="shared" si="19"/>
        <v>0</v>
      </c>
      <c r="BA19" s="13" t="str">
        <f t="shared" si="20"/>
        <v>N</v>
      </c>
      <c r="BB19" s="13">
        <f t="shared" si="21"/>
        <v>0</v>
      </c>
      <c r="BC19" s="13" t="str">
        <f t="shared" si="22"/>
        <v>N</v>
      </c>
      <c r="BD19" s="13">
        <f t="shared" si="23"/>
        <v>0</v>
      </c>
      <c r="BE19" s="13">
        <f t="shared" si="55"/>
        <v>0</v>
      </c>
      <c r="BF19" s="13">
        <f t="shared" si="56"/>
        <v>0</v>
      </c>
      <c r="BS19" s="34" t="str">
        <f>'Celkové výsledky'!W19</f>
        <v/>
      </c>
      <c r="BT19" s="34" t="str">
        <f t="shared" si="50"/>
        <v/>
      </c>
      <c r="BW19" s="57">
        <f t="shared" si="26"/>
        <v>0</v>
      </c>
      <c r="BX19" s="57">
        <f t="shared" si="27"/>
        <v>0</v>
      </c>
      <c r="BY19" s="57">
        <f t="shared" si="28"/>
        <v>0</v>
      </c>
      <c r="BZ19" s="57">
        <f t="shared" si="29"/>
        <v>0</v>
      </c>
      <c r="CA19" s="57">
        <f t="shared" si="30"/>
        <v>0</v>
      </c>
      <c r="CB19" s="57">
        <f t="shared" si="31"/>
        <v>0</v>
      </c>
      <c r="CC19" s="57">
        <f t="shared" si="32"/>
        <v>0</v>
      </c>
      <c r="CD19" s="57">
        <f t="shared" si="33"/>
        <v>0</v>
      </c>
      <c r="CE19" s="57">
        <f t="shared" si="34"/>
        <v>0</v>
      </c>
      <c r="CF19" s="57">
        <f t="shared" si="35"/>
        <v>0</v>
      </c>
      <c r="CG19" s="57">
        <f t="shared" si="36"/>
        <v>0</v>
      </c>
      <c r="CH19" s="57">
        <f t="shared" si="37"/>
        <v>0</v>
      </c>
      <c r="CI19" s="57">
        <f t="shared" si="38"/>
        <v>0</v>
      </c>
      <c r="CJ19" s="57">
        <f t="shared" si="39"/>
        <v>0</v>
      </c>
      <c r="CK19" s="57">
        <f t="shared" si="40"/>
        <v>0</v>
      </c>
      <c r="CL19" s="57">
        <f t="shared" si="41"/>
        <v>0</v>
      </c>
      <c r="CM19" s="57">
        <f t="shared" si="42"/>
        <v>0</v>
      </c>
      <c r="CN19" s="57">
        <f t="shared" si="43"/>
        <v>0</v>
      </c>
      <c r="CO19" s="57">
        <f t="shared" si="44"/>
        <v>0</v>
      </c>
      <c r="CP19" s="57">
        <f t="shared" si="45"/>
        <v>0</v>
      </c>
      <c r="CQ19" s="57">
        <f t="shared" si="46"/>
        <v>0</v>
      </c>
    </row>
    <row r="20" spans="1:95" ht="20.100000000000001" customHeight="1" x14ac:dyDescent="0.2">
      <c r="A20" s="65" t="str">
        <f>'[3]Počty podle oddílů'!$D87</f>
        <v/>
      </c>
      <c r="B20" s="66" t="str">
        <f>'[3]Počty podle oddílů'!$E87</f>
        <v/>
      </c>
      <c r="C20" s="23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3">
        <f t="shared" si="47"/>
        <v>0</v>
      </c>
      <c r="X20" s="4">
        <f t="shared" si="0"/>
        <v>0</v>
      </c>
      <c r="Y20" s="17"/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L20" s="13">
        <f t="shared" si="52"/>
        <v>0</v>
      </c>
      <c r="AM20" s="13" t="str">
        <f t="shared" si="53"/>
        <v>N</v>
      </c>
      <c r="AN20" s="13">
        <f t="shared" si="10"/>
        <v>0</v>
      </c>
      <c r="AO20" s="13" t="str">
        <f t="shared" si="54"/>
        <v>N</v>
      </c>
      <c r="AP20" s="13">
        <f t="shared" si="48"/>
        <v>0</v>
      </c>
      <c r="AQ20" s="13" t="str">
        <f t="shared" si="11"/>
        <v>N</v>
      </c>
      <c r="AR20" s="13">
        <f t="shared" si="49"/>
        <v>0</v>
      </c>
      <c r="AS20" s="13" t="str">
        <f t="shared" si="12"/>
        <v>N</v>
      </c>
      <c r="AT20" s="13">
        <f t="shared" si="13"/>
        <v>0</v>
      </c>
      <c r="AU20" s="13" t="str">
        <f t="shared" si="14"/>
        <v>N</v>
      </c>
      <c r="AV20" s="13">
        <f t="shared" si="15"/>
        <v>0</v>
      </c>
      <c r="AW20" s="13" t="str">
        <f t="shared" si="16"/>
        <v>N</v>
      </c>
      <c r="AX20" s="13">
        <f t="shared" si="17"/>
        <v>0</v>
      </c>
      <c r="AY20" s="13" t="str">
        <f t="shared" si="18"/>
        <v>N</v>
      </c>
      <c r="AZ20" s="13">
        <f t="shared" si="19"/>
        <v>0</v>
      </c>
      <c r="BA20" s="13" t="str">
        <f t="shared" si="20"/>
        <v>N</v>
      </c>
      <c r="BB20" s="13">
        <f t="shared" si="21"/>
        <v>0</v>
      </c>
      <c r="BC20" s="13" t="str">
        <f t="shared" si="22"/>
        <v>N</v>
      </c>
      <c r="BD20" s="13">
        <f t="shared" si="23"/>
        <v>0</v>
      </c>
      <c r="BE20" s="13">
        <f t="shared" si="55"/>
        <v>0</v>
      </c>
      <c r="BF20" s="13">
        <f t="shared" si="56"/>
        <v>0</v>
      </c>
      <c r="BS20" s="34" t="str">
        <f>'Celkové výsledky'!W20</f>
        <v/>
      </c>
      <c r="BT20" s="34" t="str">
        <f t="shared" si="50"/>
        <v/>
      </c>
      <c r="BW20" s="57">
        <f t="shared" si="26"/>
        <v>0</v>
      </c>
      <c r="BX20" s="57">
        <f t="shared" si="27"/>
        <v>0</v>
      </c>
      <c r="BY20" s="57">
        <f t="shared" si="28"/>
        <v>0</v>
      </c>
      <c r="BZ20" s="57">
        <f t="shared" si="29"/>
        <v>0</v>
      </c>
      <c r="CA20" s="57">
        <f t="shared" si="30"/>
        <v>0</v>
      </c>
      <c r="CB20" s="57">
        <f t="shared" si="31"/>
        <v>0</v>
      </c>
      <c r="CC20" s="57">
        <f t="shared" si="32"/>
        <v>0</v>
      </c>
      <c r="CD20" s="57">
        <f t="shared" si="33"/>
        <v>0</v>
      </c>
      <c r="CE20" s="57">
        <f t="shared" si="34"/>
        <v>0</v>
      </c>
      <c r="CF20" s="57">
        <f t="shared" si="35"/>
        <v>0</v>
      </c>
      <c r="CG20" s="57">
        <f t="shared" si="36"/>
        <v>0</v>
      </c>
      <c r="CH20" s="57">
        <f t="shared" si="37"/>
        <v>0</v>
      </c>
      <c r="CI20" s="57">
        <f t="shared" si="38"/>
        <v>0</v>
      </c>
      <c r="CJ20" s="57">
        <f t="shared" si="39"/>
        <v>0</v>
      </c>
      <c r="CK20" s="57">
        <f t="shared" si="40"/>
        <v>0</v>
      </c>
      <c r="CL20" s="57">
        <f t="shared" si="41"/>
        <v>0</v>
      </c>
      <c r="CM20" s="57">
        <f t="shared" si="42"/>
        <v>0</v>
      </c>
      <c r="CN20" s="57">
        <f t="shared" si="43"/>
        <v>0</v>
      </c>
      <c r="CO20" s="57">
        <f t="shared" si="44"/>
        <v>0</v>
      </c>
      <c r="CP20" s="57">
        <f t="shared" si="45"/>
        <v>0</v>
      </c>
      <c r="CQ20" s="57">
        <f t="shared" si="46"/>
        <v>0</v>
      </c>
    </row>
    <row r="21" spans="1:95" ht="20.100000000000001" customHeight="1" x14ac:dyDescent="0.2">
      <c r="A21" s="65" t="str">
        <f>'[3]Počty podle oddílů'!$D88</f>
        <v/>
      </c>
      <c r="B21" s="66" t="str">
        <f>'[3]Počty podle oddílů'!$E88</f>
        <v/>
      </c>
      <c r="C21" s="23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3">
        <f t="shared" si="47"/>
        <v>0</v>
      </c>
      <c r="X21" s="4">
        <f t="shared" si="0"/>
        <v>0</v>
      </c>
      <c r="Y21" s="17"/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L21" s="13">
        <f t="shared" si="52"/>
        <v>0</v>
      </c>
      <c r="AM21" s="13" t="str">
        <f t="shared" si="53"/>
        <v>N</v>
      </c>
      <c r="AN21" s="13">
        <f t="shared" si="10"/>
        <v>0</v>
      </c>
      <c r="AO21" s="13" t="str">
        <f t="shared" si="54"/>
        <v>N</v>
      </c>
      <c r="AP21" s="13">
        <f t="shared" si="48"/>
        <v>0</v>
      </c>
      <c r="AQ21" s="13" t="str">
        <f t="shared" si="11"/>
        <v>N</v>
      </c>
      <c r="AR21" s="13">
        <f t="shared" si="49"/>
        <v>0</v>
      </c>
      <c r="AS21" s="13" t="str">
        <f t="shared" si="12"/>
        <v>N</v>
      </c>
      <c r="AT21" s="13">
        <f t="shared" si="13"/>
        <v>0</v>
      </c>
      <c r="AU21" s="13" t="str">
        <f t="shared" si="14"/>
        <v>N</v>
      </c>
      <c r="AV21" s="13">
        <f t="shared" si="15"/>
        <v>0</v>
      </c>
      <c r="AW21" s="13" t="str">
        <f t="shared" si="16"/>
        <v>N</v>
      </c>
      <c r="AX21" s="13">
        <f t="shared" si="17"/>
        <v>0</v>
      </c>
      <c r="AY21" s="13" t="str">
        <f t="shared" si="18"/>
        <v>N</v>
      </c>
      <c r="AZ21" s="13">
        <f t="shared" si="19"/>
        <v>0</v>
      </c>
      <c r="BA21" s="13" t="str">
        <f t="shared" si="20"/>
        <v>N</v>
      </c>
      <c r="BB21" s="13">
        <f t="shared" si="21"/>
        <v>0</v>
      </c>
      <c r="BC21" s="13" t="str">
        <f t="shared" si="22"/>
        <v>N</v>
      </c>
      <c r="BD21" s="13">
        <f t="shared" si="23"/>
        <v>0</v>
      </c>
      <c r="BE21" s="13">
        <f t="shared" si="55"/>
        <v>0</v>
      </c>
      <c r="BF21" s="13">
        <f t="shared" si="56"/>
        <v>0</v>
      </c>
      <c r="BS21" s="34" t="str">
        <f>'Celkové výsledky'!W21</f>
        <v/>
      </c>
      <c r="BT21" s="34" t="str">
        <f t="shared" si="50"/>
        <v/>
      </c>
      <c r="BW21" s="57">
        <f t="shared" si="26"/>
        <v>0</v>
      </c>
      <c r="BX21" s="57">
        <f t="shared" si="27"/>
        <v>0</v>
      </c>
      <c r="BY21" s="57">
        <f t="shared" si="28"/>
        <v>0</v>
      </c>
      <c r="BZ21" s="57">
        <f t="shared" si="29"/>
        <v>0</v>
      </c>
      <c r="CA21" s="57">
        <f t="shared" si="30"/>
        <v>0</v>
      </c>
      <c r="CB21" s="57">
        <f t="shared" si="31"/>
        <v>0</v>
      </c>
      <c r="CC21" s="57">
        <f t="shared" si="32"/>
        <v>0</v>
      </c>
      <c r="CD21" s="57">
        <f t="shared" si="33"/>
        <v>0</v>
      </c>
      <c r="CE21" s="57">
        <f t="shared" si="34"/>
        <v>0</v>
      </c>
      <c r="CF21" s="57">
        <f t="shared" si="35"/>
        <v>0</v>
      </c>
      <c r="CG21" s="57">
        <f t="shared" si="36"/>
        <v>0</v>
      </c>
      <c r="CH21" s="57">
        <f t="shared" si="37"/>
        <v>0</v>
      </c>
      <c r="CI21" s="57">
        <f t="shared" si="38"/>
        <v>0</v>
      </c>
      <c r="CJ21" s="57">
        <f t="shared" si="39"/>
        <v>0</v>
      </c>
      <c r="CK21" s="57">
        <f t="shared" si="40"/>
        <v>0</v>
      </c>
      <c r="CL21" s="57">
        <f t="shared" si="41"/>
        <v>0</v>
      </c>
      <c r="CM21" s="57">
        <f t="shared" si="42"/>
        <v>0</v>
      </c>
      <c r="CN21" s="57">
        <f t="shared" si="43"/>
        <v>0</v>
      </c>
      <c r="CO21" s="57">
        <f t="shared" si="44"/>
        <v>0</v>
      </c>
      <c r="CP21" s="57">
        <f t="shared" si="45"/>
        <v>0</v>
      </c>
      <c r="CQ21" s="57">
        <f t="shared" si="46"/>
        <v>0</v>
      </c>
    </row>
    <row r="22" spans="1:95" ht="20.100000000000001" customHeight="1" x14ac:dyDescent="0.2">
      <c r="A22" s="65" t="str">
        <f>'[3]Počty podle oddílů'!$D89</f>
        <v/>
      </c>
      <c r="B22" s="66" t="str">
        <f>'[3]Počty podle oddílů'!$E89</f>
        <v/>
      </c>
      <c r="C22" s="23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3">
        <f t="shared" si="47"/>
        <v>0</v>
      </c>
      <c r="X22" s="4">
        <f t="shared" si="0"/>
        <v>0</v>
      </c>
      <c r="Y22" s="17"/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L22" s="13">
        <f t="shared" si="52"/>
        <v>0</v>
      </c>
      <c r="AM22" s="13" t="str">
        <f t="shared" si="53"/>
        <v>N</v>
      </c>
      <c r="AN22" s="13">
        <f t="shared" si="10"/>
        <v>0</v>
      </c>
      <c r="AO22" s="13" t="str">
        <f t="shared" si="54"/>
        <v>N</v>
      </c>
      <c r="AP22" s="13">
        <f t="shared" si="48"/>
        <v>0</v>
      </c>
      <c r="AQ22" s="13" t="str">
        <f t="shared" si="11"/>
        <v>N</v>
      </c>
      <c r="AR22" s="13">
        <f t="shared" si="49"/>
        <v>0</v>
      </c>
      <c r="AS22" s="13" t="str">
        <f t="shared" si="12"/>
        <v>N</v>
      </c>
      <c r="AT22" s="13">
        <f t="shared" si="13"/>
        <v>0</v>
      </c>
      <c r="AU22" s="13" t="str">
        <f t="shared" si="14"/>
        <v>N</v>
      </c>
      <c r="AV22" s="13">
        <f t="shared" si="15"/>
        <v>0</v>
      </c>
      <c r="AW22" s="13" t="str">
        <f t="shared" si="16"/>
        <v>N</v>
      </c>
      <c r="AX22" s="13">
        <f t="shared" si="17"/>
        <v>0</v>
      </c>
      <c r="AY22" s="13" t="str">
        <f t="shared" si="18"/>
        <v>N</v>
      </c>
      <c r="AZ22" s="13">
        <f t="shared" si="19"/>
        <v>0</v>
      </c>
      <c r="BA22" s="13" t="str">
        <f t="shared" si="20"/>
        <v>N</v>
      </c>
      <c r="BB22" s="13">
        <f t="shared" si="21"/>
        <v>0</v>
      </c>
      <c r="BC22" s="13" t="str">
        <f t="shared" si="22"/>
        <v>N</v>
      </c>
      <c r="BD22" s="13">
        <f t="shared" si="23"/>
        <v>0</v>
      </c>
      <c r="BE22" s="13">
        <f t="shared" si="55"/>
        <v>0</v>
      </c>
      <c r="BF22" s="13">
        <f t="shared" si="56"/>
        <v>0</v>
      </c>
      <c r="BS22" s="34" t="str">
        <f>'Celkové výsledky'!W22</f>
        <v/>
      </c>
      <c r="BT22" s="34" t="str">
        <f t="shared" si="50"/>
        <v/>
      </c>
      <c r="BW22" s="57">
        <f t="shared" si="26"/>
        <v>0</v>
      </c>
      <c r="BX22" s="57">
        <f t="shared" si="27"/>
        <v>0</v>
      </c>
      <c r="BY22" s="57">
        <f t="shared" si="28"/>
        <v>0</v>
      </c>
      <c r="BZ22" s="57">
        <f t="shared" si="29"/>
        <v>0</v>
      </c>
      <c r="CA22" s="57">
        <f t="shared" si="30"/>
        <v>0</v>
      </c>
      <c r="CB22" s="57">
        <f t="shared" si="31"/>
        <v>0</v>
      </c>
      <c r="CC22" s="57">
        <f t="shared" si="32"/>
        <v>0</v>
      </c>
      <c r="CD22" s="57">
        <f t="shared" si="33"/>
        <v>0</v>
      </c>
      <c r="CE22" s="57">
        <f t="shared" si="34"/>
        <v>0</v>
      </c>
      <c r="CF22" s="57">
        <f t="shared" si="35"/>
        <v>0</v>
      </c>
      <c r="CG22" s="57">
        <f t="shared" si="36"/>
        <v>0</v>
      </c>
      <c r="CH22" s="57">
        <f t="shared" si="37"/>
        <v>0</v>
      </c>
      <c r="CI22" s="57">
        <f t="shared" si="38"/>
        <v>0</v>
      </c>
      <c r="CJ22" s="57">
        <f t="shared" si="39"/>
        <v>0</v>
      </c>
      <c r="CK22" s="57">
        <f t="shared" si="40"/>
        <v>0</v>
      </c>
      <c r="CL22" s="57">
        <f t="shared" si="41"/>
        <v>0</v>
      </c>
      <c r="CM22" s="57">
        <f t="shared" si="42"/>
        <v>0</v>
      </c>
      <c r="CN22" s="57">
        <f t="shared" si="43"/>
        <v>0</v>
      </c>
      <c r="CO22" s="57">
        <f t="shared" si="44"/>
        <v>0</v>
      </c>
      <c r="CP22" s="57">
        <f t="shared" si="45"/>
        <v>0</v>
      </c>
      <c r="CQ22" s="57">
        <f t="shared" si="46"/>
        <v>0</v>
      </c>
    </row>
    <row r="23" spans="1:95" ht="20.100000000000001" customHeight="1" x14ac:dyDescent="0.2">
      <c r="A23" s="65" t="str">
        <f>'[3]Počty podle oddílů'!$D90</f>
        <v/>
      </c>
      <c r="B23" s="66" t="str">
        <f>'[3]Počty podle oddílů'!$E90</f>
        <v/>
      </c>
      <c r="C23" s="23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3">
        <f t="shared" si="47"/>
        <v>0</v>
      </c>
      <c r="X23" s="4">
        <f t="shared" si="0"/>
        <v>0</v>
      </c>
      <c r="Y23" s="17"/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L23" s="13">
        <f t="shared" si="52"/>
        <v>0</v>
      </c>
      <c r="AM23" s="13" t="str">
        <f t="shared" si="53"/>
        <v>N</v>
      </c>
      <c r="AN23" s="13">
        <f t="shared" si="10"/>
        <v>0</v>
      </c>
      <c r="AO23" s="13" t="str">
        <f t="shared" si="54"/>
        <v>N</v>
      </c>
      <c r="AP23" s="13">
        <f t="shared" si="48"/>
        <v>0</v>
      </c>
      <c r="AQ23" s="13" t="str">
        <f t="shared" si="11"/>
        <v>N</v>
      </c>
      <c r="AR23" s="13">
        <f t="shared" si="49"/>
        <v>0</v>
      </c>
      <c r="AS23" s="13" t="str">
        <f t="shared" si="12"/>
        <v>N</v>
      </c>
      <c r="AT23" s="13">
        <f t="shared" si="13"/>
        <v>0</v>
      </c>
      <c r="AU23" s="13" t="str">
        <f t="shared" si="14"/>
        <v>N</v>
      </c>
      <c r="AV23" s="13">
        <f t="shared" si="15"/>
        <v>0</v>
      </c>
      <c r="AW23" s="13" t="str">
        <f t="shared" si="16"/>
        <v>N</v>
      </c>
      <c r="AX23" s="13">
        <f t="shared" si="17"/>
        <v>0</v>
      </c>
      <c r="AY23" s="13" t="str">
        <f t="shared" si="18"/>
        <v>N</v>
      </c>
      <c r="AZ23" s="13">
        <f t="shared" si="19"/>
        <v>0</v>
      </c>
      <c r="BA23" s="13" t="str">
        <f t="shared" si="20"/>
        <v>N</v>
      </c>
      <c r="BB23" s="13">
        <f t="shared" si="21"/>
        <v>0</v>
      </c>
      <c r="BC23" s="13" t="str">
        <f t="shared" si="22"/>
        <v>N</v>
      </c>
      <c r="BD23" s="13">
        <f t="shared" si="23"/>
        <v>0</v>
      </c>
      <c r="BE23" s="13">
        <f t="shared" si="55"/>
        <v>0</v>
      </c>
      <c r="BF23" s="13">
        <f t="shared" si="56"/>
        <v>0</v>
      </c>
      <c r="BS23" s="34" t="str">
        <f>'Celkové výsledky'!W23</f>
        <v/>
      </c>
      <c r="BT23" s="34" t="str">
        <f t="shared" si="50"/>
        <v/>
      </c>
      <c r="BW23" s="57">
        <f t="shared" si="26"/>
        <v>0</v>
      </c>
      <c r="BX23" s="57">
        <f t="shared" si="27"/>
        <v>0</v>
      </c>
      <c r="BY23" s="57">
        <f t="shared" si="28"/>
        <v>0</v>
      </c>
      <c r="BZ23" s="57">
        <f t="shared" si="29"/>
        <v>0</v>
      </c>
      <c r="CA23" s="57">
        <f t="shared" si="30"/>
        <v>0</v>
      </c>
      <c r="CB23" s="57">
        <f t="shared" si="31"/>
        <v>0</v>
      </c>
      <c r="CC23" s="57">
        <f t="shared" si="32"/>
        <v>0</v>
      </c>
      <c r="CD23" s="57">
        <f t="shared" si="33"/>
        <v>0</v>
      </c>
      <c r="CE23" s="57">
        <f t="shared" si="34"/>
        <v>0</v>
      </c>
      <c r="CF23" s="57">
        <f t="shared" si="35"/>
        <v>0</v>
      </c>
      <c r="CG23" s="57">
        <f t="shared" si="36"/>
        <v>0</v>
      </c>
      <c r="CH23" s="57">
        <f t="shared" si="37"/>
        <v>0</v>
      </c>
      <c r="CI23" s="57">
        <f t="shared" si="38"/>
        <v>0</v>
      </c>
      <c r="CJ23" s="57">
        <f t="shared" si="39"/>
        <v>0</v>
      </c>
      <c r="CK23" s="57">
        <f t="shared" si="40"/>
        <v>0</v>
      </c>
      <c r="CL23" s="57">
        <f t="shared" si="41"/>
        <v>0</v>
      </c>
      <c r="CM23" s="57">
        <f t="shared" si="42"/>
        <v>0</v>
      </c>
      <c r="CN23" s="57">
        <f t="shared" si="43"/>
        <v>0</v>
      </c>
      <c r="CO23" s="57">
        <f t="shared" si="44"/>
        <v>0</v>
      </c>
      <c r="CP23" s="57">
        <f t="shared" si="45"/>
        <v>0</v>
      </c>
      <c r="CQ23" s="57">
        <f t="shared" si="46"/>
        <v>0</v>
      </c>
    </row>
    <row r="24" spans="1:95" ht="20.100000000000001" customHeight="1" x14ac:dyDescent="0.2">
      <c r="A24" s="65" t="str">
        <f>'[3]Počty podle oddílů'!$D91</f>
        <v/>
      </c>
      <c r="B24" s="66" t="str">
        <f>'[3]Počty podle oddílů'!$E91</f>
        <v/>
      </c>
      <c r="C24" s="23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3">
        <f t="shared" si="47"/>
        <v>0</v>
      </c>
      <c r="X24" s="4">
        <f t="shared" si="0"/>
        <v>0</v>
      </c>
      <c r="Y24" s="17"/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L24" s="13">
        <f t="shared" si="52"/>
        <v>0</v>
      </c>
      <c r="AM24" s="13" t="str">
        <f t="shared" si="53"/>
        <v>N</v>
      </c>
      <c r="AN24" s="13">
        <f t="shared" si="10"/>
        <v>0</v>
      </c>
      <c r="AO24" s="13" t="str">
        <f t="shared" si="54"/>
        <v>N</v>
      </c>
      <c r="AP24" s="13">
        <f t="shared" si="48"/>
        <v>0</v>
      </c>
      <c r="AQ24" s="13" t="str">
        <f t="shared" si="11"/>
        <v>N</v>
      </c>
      <c r="AR24" s="13">
        <f t="shared" si="49"/>
        <v>0</v>
      </c>
      <c r="AS24" s="13" t="str">
        <f t="shared" si="12"/>
        <v>N</v>
      </c>
      <c r="AT24" s="13">
        <f t="shared" si="13"/>
        <v>0</v>
      </c>
      <c r="AU24" s="13" t="str">
        <f t="shared" si="14"/>
        <v>N</v>
      </c>
      <c r="AV24" s="13">
        <f t="shared" si="15"/>
        <v>0</v>
      </c>
      <c r="AW24" s="13" t="str">
        <f t="shared" si="16"/>
        <v>N</v>
      </c>
      <c r="AX24" s="13">
        <f t="shared" si="17"/>
        <v>0</v>
      </c>
      <c r="AY24" s="13" t="str">
        <f t="shared" si="18"/>
        <v>N</v>
      </c>
      <c r="AZ24" s="13">
        <f t="shared" si="19"/>
        <v>0</v>
      </c>
      <c r="BA24" s="13" t="str">
        <f t="shared" si="20"/>
        <v>N</v>
      </c>
      <c r="BB24" s="13">
        <f t="shared" si="21"/>
        <v>0</v>
      </c>
      <c r="BC24" s="13" t="str">
        <f t="shared" si="22"/>
        <v>N</v>
      </c>
      <c r="BD24" s="13">
        <f t="shared" si="23"/>
        <v>0</v>
      </c>
      <c r="BE24" s="13">
        <f t="shared" si="55"/>
        <v>0</v>
      </c>
      <c r="BF24" s="13">
        <f t="shared" si="56"/>
        <v>0</v>
      </c>
      <c r="BS24" s="34" t="str">
        <f>'Celkové výsledky'!W24</f>
        <v/>
      </c>
      <c r="BT24" s="34" t="str">
        <f t="shared" si="50"/>
        <v/>
      </c>
      <c r="BW24" s="57">
        <f t="shared" si="26"/>
        <v>0</v>
      </c>
      <c r="BX24" s="57">
        <f t="shared" si="27"/>
        <v>0</v>
      </c>
      <c r="BY24" s="57">
        <f t="shared" si="28"/>
        <v>0</v>
      </c>
      <c r="BZ24" s="57">
        <f t="shared" si="29"/>
        <v>0</v>
      </c>
      <c r="CA24" s="57">
        <f t="shared" si="30"/>
        <v>0</v>
      </c>
      <c r="CB24" s="57">
        <f t="shared" si="31"/>
        <v>0</v>
      </c>
      <c r="CC24" s="57">
        <f t="shared" si="32"/>
        <v>0</v>
      </c>
      <c r="CD24" s="57">
        <f t="shared" si="33"/>
        <v>0</v>
      </c>
      <c r="CE24" s="57">
        <f t="shared" si="34"/>
        <v>0</v>
      </c>
      <c r="CF24" s="57">
        <f t="shared" si="35"/>
        <v>0</v>
      </c>
      <c r="CG24" s="57">
        <f t="shared" si="36"/>
        <v>0</v>
      </c>
      <c r="CH24" s="57">
        <f t="shared" si="37"/>
        <v>0</v>
      </c>
      <c r="CI24" s="57">
        <f t="shared" si="38"/>
        <v>0</v>
      </c>
      <c r="CJ24" s="57">
        <f t="shared" si="39"/>
        <v>0</v>
      </c>
      <c r="CK24" s="57">
        <f t="shared" si="40"/>
        <v>0</v>
      </c>
      <c r="CL24" s="57">
        <f t="shared" si="41"/>
        <v>0</v>
      </c>
      <c r="CM24" s="57">
        <f t="shared" si="42"/>
        <v>0</v>
      </c>
      <c r="CN24" s="57">
        <f t="shared" si="43"/>
        <v>0</v>
      </c>
      <c r="CO24" s="57">
        <f t="shared" si="44"/>
        <v>0</v>
      </c>
      <c r="CP24" s="57">
        <f t="shared" si="45"/>
        <v>0</v>
      </c>
      <c r="CQ24" s="57">
        <f t="shared" si="46"/>
        <v>0</v>
      </c>
    </row>
    <row r="25" spans="1:95" ht="20.100000000000001" customHeight="1" x14ac:dyDescent="0.2">
      <c r="A25" s="65" t="str">
        <f>'[3]Počty podle oddílů'!$D92</f>
        <v/>
      </c>
      <c r="B25" s="66" t="str">
        <f>'[3]Počty podle oddílů'!$E92</f>
        <v/>
      </c>
      <c r="C25" s="23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3">
        <f t="shared" si="47"/>
        <v>0</v>
      </c>
      <c r="X25" s="4">
        <f t="shared" si="0"/>
        <v>0</v>
      </c>
      <c r="Y25" s="17"/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L25" s="13">
        <f t="shared" si="52"/>
        <v>0</v>
      </c>
      <c r="AM25" s="13" t="str">
        <f t="shared" si="53"/>
        <v>N</v>
      </c>
      <c r="AN25" s="13">
        <f t="shared" si="10"/>
        <v>0</v>
      </c>
      <c r="AO25" s="13" t="str">
        <f t="shared" si="54"/>
        <v>N</v>
      </c>
      <c r="AP25" s="13">
        <f t="shared" si="48"/>
        <v>0</v>
      </c>
      <c r="AQ25" s="13" t="str">
        <f t="shared" si="11"/>
        <v>N</v>
      </c>
      <c r="AR25" s="13">
        <f t="shared" si="49"/>
        <v>0</v>
      </c>
      <c r="AS25" s="13" t="str">
        <f t="shared" si="12"/>
        <v>N</v>
      </c>
      <c r="AT25" s="13">
        <f t="shared" si="13"/>
        <v>0</v>
      </c>
      <c r="AU25" s="13" t="str">
        <f t="shared" si="14"/>
        <v>N</v>
      </c>
      <c r="AV25" s="13">
        <f t="shared" si="15"/>
        <v>0</v>
      </c>
      <c r="AW25" s="13" t="str">
        <f t="shared" si="16"/>
        <v>N</v>
      </c>
      <c r="AX25" s="13">
        <f t="shared" si="17"/>
        <v>0</v>
      </c>
      <c r="AY25" s="13" t="str">
        <f t="shared" si="18"/>
        <v>N</v>
      </c>
      <c r="AZ25" s="13">
        <f t="shared" si="19"/>
        <v>0</v>
      </c>
      <c r="BA25" s="13" t="str">
        <f t="shared" si="20"/>
        <v>N</v>
      </c>
      <c r="BB25" s="13">
        <f t="shared" si="21"/>
        <v>0</v>
      </c>
      <c r="BC25" s="13" t="str">
        <f t="shared" si="22"/>
        <v>N</v>
      </c>
      <c r="BD25" s="13">
        <f t="shared" si="23"/>
        <v>0</v>
      </c>
      <c r="BE25" s="13">
        <f t="shared" si="55"/>
        <v>0</v>
      </c>
      <c r="BF25" s="13">
        <f t="shared" si="56"/>
        <v>0</v>
      </c>
      <c r="BS25" s="34" t="str">
        <f>'Celkové výsledky'!W25</f>
        <v/>
      </c>
      <c r="BT25" s="34" t="str">
        <f t="shared" si="50"/>
        <v/>
      </c>
      <c r="BW25" s="57">
        <f t="shared" si="26"/>
        <v>0</v>
      </c>
      <c r="BX25" s="57">
        <f t="shared" si="27"/>
        <v>0</v>
      </c>
      <c r="BY25" s="57">
        <f t="shared" si="28"/>
        <v>0</v>
      </c>
      <c r="BZ25" s="57">
        <f t="shared" si="29"/>
        <v>0</v>
      </c>
      <c r="CA25" s="57">
        <f t="shared" si="30"/>
        <v>0</v>
      </c>
      <c r="CB25" s="57">
        <f t="shared" si="31"/>
        <v>0</v>
      </c>
      <c r="CC25" s="57">
        <f t="shared" si="32"/>
        <v>0</v>
      </c>
      <c r="CD25" s="57">
        <f t="shared" si="33"/>
        <v>0</v>
      </c>
      <c r="CE25" s="57">
        <f t="shared" si="34"/>
        <v>0</v>
      </c>
      <c r="CF25" s="57">
        <f t="shared" si="35"/>
        <v>0</v>
      </c>
      <c r="CG25" s="57">
        <f t="shared" si="36"/>
        <v>0</v>
      </c>
      <c r="CH25" s="57">
        <f t="shared" si="37"/>
        <v>0</v>
      </c>
      <c r="CI25" s="57">
        <f t="shared" si="38"/>
        <v>0</v>
      </c>
      <c r="CJ25" s="57">
        <f t="shared" si="39"/>
        <v>0</v>
      </c>
      <c r="CK25" s="57">
        <f t="shared" si="40"/>
        <v>0</v>
      </c>
      <c r="CL25" s="57">
        <f t="shared" si="41"/>
        <v>0</v>
      </c>
      <c r="CM25" s="57">
        <f t="shared" si="42"/>
        <v>0</v>
      </c>
      <c r="CN25" s="57">
        <f t="shared" si="43"/>
        <v>0</v>
      </c>
      <c r="CO25" s="57">
        <f t="shared" si="44"/>
        <v>0</v>
      </c>
      <c r="CP25" s="57">
        <f t="shared" si="45"/>
        <v>0</v>
      </c>
      <c r="CQ25" s="57">
        <f t="shared" si="46"/>
        <v>0</v>
      </c>
    </row>
    <row r="26" spans="1:95" ht="20.100000000000001" customHeight="1" x14ac:dyDescent="0.2">
      <c r="A26" s="65" t="str">
        <f>'[3]Počty podle oddílů'!$D93</f>
        <v/>
      </c>
      <c r="B26" s="66" t="str">
        <f>'[3]Počty podle oddílů'!$E93</f>
        <v/>
      </c>
      <c r="C26" s="23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3">
        <f t="shared" si="47"/>
        <v>0</v>
      </c>
      <c r="X26" s="4">
        <f t="shared" si="0"/>
        <v>0</v>
      </c>
      <c r="Y26" s="17"/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L26" s="13">
        <f t="shared" si="52"/>
        <v>0</v>
      </c>
      <c r="AM26" s="13" t="str">
        <f t="shared" si="53"/>
        <v>N</v>
      </c>
      <c r="AN26" s="13">
        <f t="shared" si="10"/>
        <v>0</v>
      </c>
      <c r="AO26" s="13" t="str">
        <f t="shared" si="54"/>
        <v>N</v>
      </c>
      <c r="AP26" s="13">
        <f t="shared" si="48"/>
        <v>0</v>
      </c>
      <c r="AQ26" s="13" t="str">
        <f t="shared" si="11"/>
        <v>N</v>
      </c>
      <c r="AR26" s="13">
        <f t="shared" si="49"/>
        <v>0</v>
      </c>
      <c r="AS26" s="13" t="str">
        <f t="shared" si="12"/>
        <v>N</v>
      </c>
      <c r="AT26" s="13">
        <f t="shared" si="13"/>
        <v>0</v>
      </c>
      <c r="AU26" s="13" t="str">
        <f t="shared" si="14"/>
        <v>N</v>
      </c>
      <c r="AV26" s="13">
        <f t="shared" si="15"/>
        <v>0</v>
      </c>
      <c r="AW26" s="13" t="str">
        <f t="shared" si="16"/>
        <v>N</v>
      </c>
      <c r="AX26" s="13">
        <f t="shared" si="17"/>
        <v>0</v>
      </c>
      <c r="AY26" s="13" t="str">
        <f t="shared" si="18"/>
        <v>N</v>
      </c>
      <c r="AZ26" s="13">
        <f t="shared" si="19"/>
        <v>0</v>
      </c>
      <c r="BA26" s="13" t="str">
        <f t="shared" si="20"/>
        <v>N</v>
      </c>
      <c r="BB26" s="13">
        <f t="shared" si="21"/>
        <v>0</v>
      </c>
      <c r="BC26" s="13" t="str">
        <f t="shared" si="22"/>
        <v>N</v>
      </c>
      <c r="BD26" s="13">
        <f t="shared" si="23"/>
        <v>0</v>
      </c>
      <c r="BE26" s="13">
        <f t="shared" si="55"/>
        <v>0</v>
      </c>
      <c r="BF26" s="13">
        <f t="shared" si="56"/>
        <v>0</v>
      </c>
      <c r="BS26" s="34" t="str">
        <f>'Celkové výsledky'!W26</f>
        <v/>
      </c>
      <c r="BT26" s="34" t="str">
        <f t="shared" si="50"/>
        <v/>
      </c>
      <c r="BW26" s="57">
        <f t="shared" si="26"/>
        <v>0</v>
      </c>
      <c r="BX26" s="57">
        <f t="shared" si="27"/>
        <v>0</v>
      </c>
      <c r="BY26" s="57">
        <f t="shared" si="28"/>
        <v>0</v>
      </c>
      <c r="BZ26" s="57">
        <f t="shared" si="29"/>
        <v>0</v>
      </c>
      <c r="CA26" s="57">
        <f t="shared" si="30"/>
        <v>0</v>
      </c>
      <c r="CB26" s="57">
        <f t="shared" si="31"/>
        <v>0</v>
      </c>
      <c r="CC26" s="57">
        <f t="shared" si="32"/>
        <v>0</v>
      </c>
      <c r="CD26" s="57">
        <f t="shared" si="33"/>
        <v>0</v>
      </c>
      <c r="CE26" s="57">
        <f t="shared" si="34"/>
        <v>0</v>
      </c>
      <c r="CF26" s="57">
        <f t="shared" si="35"/>
        <v>0</v>
      </c>
      <c r="CG26" s="57">
        <f t="shared" si="36"/>
        <v>0</v>
      </c>
      <c r="CH26" s="57">
        <f t="shared" si="37"/>
        <v>0</v>
      </c>
      <c r="CI26" s="57">
        <f t="shared" si="38"/>
        <v>0</v>
      </c>
      <c r="CJ26" s="57">
        <f t="shared" si="39"/>
        <v>0</v>
      </c>
      <c r="CK26" s="57">
        <f t="shared" si="40"/>
        <v>0</v>
      </c>
      <c r="CL26" s="57">
        <f t="shared" si="41"/>
        <v>0</v>
      </c>
      <c r="CM26" s="57">
        <f t="shared" si="42"/>
        <v>0</v>
      </c>
      <c r="CN26" s="57">
        <f t="shared" si="43"/>
        <v>0</v>
      </c>
      <c r="CO26" s="57">
        <f t="shared" si="44"/>
        <v>0</v>
      </c>
      <c r="CP26" s="57">
        <f t="shared" si="45"/>
        <v>0</v>
      </c>
      <c r="CQ26" s="57">
        <f t="shared" si="46"/>
        <v>0</v>
      </c>
    </row>
    <row r="27" spans="1:95" ht="20.100000000000001" customHeight="1" x14ac:dyDescent="0.2">
      <c r="A27" s="65" t="str">
        <f>'[3]Počty podle oddílů'!$D94</f>
        <v/>
      </c>
      <c r="B27" s="66" t="str">
        <f>'[3]Počty podle oddílů'!$E94</f>
        <v/>
      </c>
      <c r="C27" s="23"/>
      <c r="D27" s="1"/>
      <c r="E27" s="1"/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3">
        <f t="shared" si="47"/>
        <v>0</v>
      </c>
      <c r="X27" s="4">
        <f t="shared" si="0"/>
        <v>0</v>
      </c>
      <c r="Y27" s="17"/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L27" s="13">
        <f t="shared" si="52"/>
        <v>0</v>
      </c>
      <c r="AM27" s="13" t="str">
        <f t="shared" si="53"/>
        <v>N</v>
      </c>
      <c r="AN27" s="13">
        <f t="shared" si="10"/>
        <v>0</v>
      </c>
      <c r="AO27" s="13" t="str">
        <f t="shared" si="54"/>
        <v>N</v>
      </c>
      <c r="AP27" s="13">
        <f t="shared" si="48"/>
        <v>0</v>
      </c>
      <c r="AQ27" s="13" t="str">
        <f t="shared" si="11"/>
        <v>N</v>
      </c>
      <c r="AR27" s="13">
        <f t="shared" si="49"/>
        <v>0</v>
      </c>
      <c r="AS27" s="13" t="str">
        <f t="shared" si="12"/>
        <v>N</v>
      </c>
      <c r="AT27" s="13">
        <f t="shared" si="13"/>
        <v>0</v>
      </c>
      <c r="AU27" s="13" t="str">
        <f t="shared" si="14"/>
        <v>N</v>
      </c>
      <c r="AV27" s="13">
        <f t="shared" si="15"/>
        <v>0</v>
      </c>
      <c r="AW27" s="13" t="str">
        <f t="shared" si="16"/>
        <v>N</v>
      </c>
      <c r="AX27" s="13">
        <f t="shared" si="17"/>
        <v>0</v>
      </c>
      <c r="AY27" s="13" t="str">
        <f t="shared" si="18"/>
        <v>N</v>
      </c>
      <c r="AZ27" s="13">
        <f t="shared" si="19"/>
        <v>0</v>
      </c>
      <c r="BA27" s="13" t="str">
        <f t="shared" si="20"/>
        <v>N</v>
      </c>
      <c r="BB27" s="13">
        <f t="shared" si="21"/>
        <v>0</v>
      </c>
      <c r="BC27" s="13" t="str">
        <f t="shared" si="22"/>
        <v>N</v>
      </c>
      <c r="BD27" s="13">
        <f t="shared" si="23"/>
        <v>0</v>
      </c>
      <c r="BE27" s="13">
        <f t="shared" si="55"/>
        <v>0</v>
      </c>
      <c r="BF27" s="13">
        <f t="shared" si="56"/>
        <v>0</v>
      </c>
      <c r="BS27" s="34" t="str">
        <f>'Celkové výsledky'!W27</f>
        <v/>
      </c>
      <c r="BT27" s="34" t="str">
        <f t="shared" si="50"/>
        <v/>
      </c>
      <c r="BW27" s="57">
        <f t="shared" si="26"/>
        <v>0</v>
      </c>
      <c r="BX27" s="57">
        <f t="shared" si="27"/>
        <v>0</v>
      </c>
      <c r="BY27" s="57">
        <f t="shared" si="28"/>
        <v>0</v>
      </c>
      <c r="BZ27" s="57">
        <f t="shared" si="29"/>
        <v>0</v>
      </c>
      <c r="CA27" s="57">
        <f t="shared" si="30"/>
        <v>0</v>
      </c>
      <c r="CB27" s="57">
        <f t="shared" si="31"/>
        <v>0</v>
      </c>
      <c r="CC27" s="57">
        <f t="shared" si="32"/>
        <v>0</v>
      </c>
      <c r="CD27" s="57">
        <f t="shared" si="33"/>
        <v>0</v>
      </c>
      <c r="CE27" s="57">
        <f t="shared" si="34"/>
        <v>0</v>
      </c>
      <c r="CF27" s="57">
        <f t="shared" si="35"/>
        <v>0</v>
      </c>
      <c r="CG27" s="57">
        <f t="shared" si="36"/>
        <v>0</v>
      </c>
      <c r="CH27" s="57">
        <f t="shared" si="37"/>
        <v>0</v>
      </c>
      <c r="CI27" s="57">
        <f t="shared" si="38"/>
        <v>0</v>
      </c>
      <c r="CJ27" s="57">
        <f t="shared" si="39"/>
        <v>0</v>
      </c>
      <c r="CK27" s="57">
        <f t="shared" si="40"/>
        <v>0</v>
      </c>
      <c r="CL27" s="57">
        <f t="shared" si="41"/>
        <v>0</v>
      </c>
      <c r="CM27" s="57">
        <f t="shared" si="42"/>
        <v>0</v>
      </c>
      <c r="CN27" s="57">
        <f t="shared" si="43"/>
        <v>0</v>
      </c>
      <c r="CO27" s="57">
        <f t="shared" si="44"/>
        <v>0</v>
      </c>
      <c r="CP27" s="57">
        <f t="shared" si="45"/>
        <v>0</v>
      </c>
      <c r="CQ27" s="57">
        <f t="shared" si="46"/>
        <v>0</v>
      </c>
    </row>
    <row r="28" spans="1:95" ht="20.100000000000001" customHeight="1" x14ac:dyDescent="0.2">
      <c r="A28" s="65" t="str">
        <f>'[3]Počty podle oddílů'!$D95</f>
        <v/>
      </c>
      <c r="B28" s="66" t="str">
        <f>'[3]Počty podle oddílů'!$E95</f>
        <v/>
      </c>
      <c r="C28" s="23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3">
        <f t="shared" si="47"/>
        <v>0</v>
      </c>
      <c r="X28" s="4">
        <f t="shared" si="0"/>
        <v>0</v>
      </c>
      <c r="Y28" s="17"/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L28" s="13">
        <f t="shared" si="52"/>
        <v>0</v>
      </c>
      <c r="AM28" s="13" t="str">
        <f t="shared" si="53"/>
        <v>N</v>
      </c>
      <c r="AN28" s="13">
        <f t="shared" si="10"/>
        <v>0</v>
      </c>
      <c r="AO28" s="13" t="str">
        <f t="shared" si="54"/>
        <v>N</v>
      </c>
      <c r="AP28" s="13">
        <f t="shared" si="48"/>
        <v>0</v>
      </c>
      <c r="AQ28" s="13" t="str">
        <f t="shared" si="11"/>
        <v>N</v>
      </c>
      <c r="AR28" s="13">
        <f t="shared" si="49"/>
        <v>0</v>
      </c>
      <c r="AS28" s="13" t="str">
        <f t="shared" si="12"/>
        <v>N</v>
      </c>
      <c r="AT28" s="13">
        <f t="shared" si="13"/>
        <v>0</v>
      </c>
      <c r="AU28" s="13" t="str">
        <f t="shared" si="14"/>
        <v>N</v>
      </c>
      <c r="AV28" s="13">
        <f t="shared" si="15"/>
        <v>0</v>
      </c>
      <c r="AW28" s="13" t="str">
        <f t="shared" si="16"/>
        <v>N</v>
      </c>
      <c r="AX28" s="13">
        <f t="shared" si="17"/>
        <v>0</v>
      </c>
      <c r="AY28" s="13" t="str">
        <f t="shared" si="18"/>
        <v>N</v>
      </c>
      <c r="AZ28" s="13">
        <f t="shared" si="19"/>
        <v>0</v>
      </c>
      <c r="BA28" s="13" t="str">
        <f t="shared" si="20"/>
        <v>N</v>
      </c>
      <c r="BB28" s="13">
        <f t="shared" si="21"/>
        <v>0</v>
      </c>
      <c r="BC28" s="13" t="str">
        <f t="shared" si="22"/>
        <v>N</v>
      </c>
      <c r="BD28" s="13">
        <f t="shared" si="23"/>
        <v>0</v>
      </c>
      <c r="BE28" s="13">
        <f t="shared" si="55"/>
        <v>0</v>
      </c>
      <c r="BF28" s="13">
        <f t="shared" si="56"/>
        <v>0</v>
      </c>
      <c r="BS28" s="34" t="str">
        <f>'Celkové výsledky'!W28</f>
        <v/>
      </c>
      <c r="BT28" s="34" t="str">
        <f t="shared" si="50"/>
        <v/>
      </c>
      <c r="BW28" s="57">
        <f t="shared" si="26"/>
        <v>0</v>
      </c>
      <c r="BX28" s="57">
        <f t="shared" si="27"/>
        <v>0</v>
      </c>
      <c r="BY28" s="57">
        <f t="shared" si="28"/>
        <v>0</v>
      </c>
      <c r="BZ28" s="57">
        <f t="shared" si="29"/>
        <v>0</v>
      </c>
      <c r="CA28" s="57">
        <f t="shared" si="30"/>
        <v>0</v>
      </c>
      <c r="CB28" s="57">
        <f t="shared" si="31"/>
        <v>0</v>
      </c>
      <c r="CC28" s="57">
        <f t="shared" si="32"/>
        <v>0</v>
      </c>
      <c r="CD28" s="57">
        <f t="shared" si="33"/>
        <v>0</v>
      </c>
      <c r="CE28" s="57">
        <f t="shared" si="34"/>
        <v>0</v>
      </c>
      <c r="CF28" s="57">
        <f t="shared" si="35"/>
        <v>0</v>
      </c>
      <c r="CG28" s="57">
        <f t="shared" si="36"/>
        <v>0</v>
      </c>
      <c r="CH28" s="57">
        <f t="shared" si="37"/>
        <v>0</v>
      </c>
      <c r="CI28" s="57">
        <f t="shared" si="38"/>
        <v>0</v>
      </c>
      <c r="CJ28" s="57">
        <f t="shared" si="39"/>
        <v>0</v>
      </c>
      <c r="CK28" s="57">
        <f t="shared" si="40"/>
        <v>0</v>
      </c>
      <c r="CL28" s="57">
        <f t="shared" si="41"/>
        <v>0</v>
      </c>
      <c r="CM28" s="57">
        <f t="shared" si="42"/>
        <v>0</v>
      </c>
      <c r="CN28" s="57">
        <f t="shared" si="43"/>
        <v>0</v>
      </c>
      <c r="CO28" s="57">
        <f t="shared" si="44"/>
        <v>0</v>
      </c>
      <c r="CP28" s="57">
        <f t="shared" si="45"/>
        <v>0</v>
      </c>
      <c r="CQ28" s="57">
        <f t="shared" si="46"/>
        <v>0</v>
      </c>
    </row>
    <row r="29" spans="1:95" ht="20.100000000000001" customHeight="1" x14ac:dyDescent="0.2">
      <c r="A29" s="65" t="str">
        <f>'[3]Počty podle oddílů'!$D96</f>
        <v/>
      </c>
      <c r="B29" s="66" t="str">
        <f>'[3]Počty podle oddílů'!$E96</f>
        <v/>
      </c>
      <c r="C29" s="23"/>
      <c r="D29" s="1"/>
      <c r="E29" s="1"/>
      <c r="F29" s="1"/>
      <c r="G29" s="1"/>
      <c r="H29" s="1"/>
      <c r="I29" s="1"/>
      <c r="J29" s="1"/>
      <c r="K29" s="1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3">
        <f t="shared" si="47"/>
        <v>0</v>
      </c>
      <c r="X29" s="4">
        <f t="shared" si="0"/>
        <v>0</v>
      </c>
      <c r="Y29" s="17"/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L29" s="13">
        <f t="shared" si="52"/>
        <v>0</v>
      </c>
      <c r="AM29" s="13" t="str">
        <f t="shared" si="53"/>
        <v>N</v>
      </c>
      <c r="AN29" s="13">
        <f t="shared" si="10"/>
        <v>0</v>
      </c>
      <c r="AO29" s="13" t="str">
        <f t="shared" si="54"/>
        <v>N</v>
      </c>
      <c r="AP29" s="13">
        <f t="shared" si="48"/>
        <v>0</v>
      </c>
      <c r="AQ29" s="13" t="str">
        <f t="shared" si="11"/>
        <v>N</v>
      </c>
      <c r="AR29" s="13">
        <f t="shared" si="49"/>
        <v>0</v>
      </c>
      <c r="AS29" s="13" t="str">
        <f t="shared" si="12"/>
        <v>N</v>
      </c>
      <c r="AT29" s="13">
        <f t="shared" si="13"/>
        <v>0</v>
      </c>
      <c r="AU29" s="13" t="str">
        <f t="shared" si="14"/>
        <v>N</v>
      </c>
      <c r="AV29" s="13">
        <f t="shared" si="15"/>
        <v>0</v>
      </c>
      <c r="AW29" s="13" t="str">
        <f t="shared" si="16"/>
        <v>N</v>
      </c>
      <c r="AX29" s="13">
        <f t="shared" si="17"/>
        <v>0</v>
      </c>
      <c r="AY29" s="13" t="str">
        <f t="shared" si="18"/>
        <v>N</v>
      </c>
      <c r="AZ29" s="13">
        <f t="shared" si="19"/>
        <v>0</v>
      </c>
      <c r="BA29" s="13" t="str">
        <f t="shared" si="20"/>
        <v>N</v>
      </c>
      <c r="BB29" s="13">
        <f t="shared" si="21"/>
        <v>0</v>
      </c>
      <c r="BC29" s="13" t="str">
        <f t="shared" si="22"/>
        <v>N</v>
      </c>
      <c r="BD29" s="13">
        <f t="shared" si="23"/>
        <v>0</v>
      </c>
      <c r="BE29" s="13">
        <f t="shared" si="55"/>
        <v>0</v>
      </c>
      <c r="BF29" s="13">
        <f t="shared" si="56"/>
        <v>0</v>
      </c>
      <c r="BS29" s="34" t="str">
        <f>'Celkové výsledky'!W29</f>
        <v/>
      </c>
      <c r="BT29" s="34" t="str">
        <f t="shared" si="50"/>
        <v/>
      </c>
      <c r="BW29" s="57">
        <f t="shared" si="26"/>
        <v>0</v>
      </c>
      <c r="BX29" s="57">
        <f t="shared" si="27"/>
        <v>0</v>
      </c>
      <c r="BY29" s="57">
        <f t="shared" si="28"/>
        <v>0</v>
      </c>
      <c r="BZ29" s="57">
        <f t="shared" si="29"/>
        <v>0</v>
      </c>
      <c r="CA29" s="57">
        <f t="shared" si="30"/>
        <v>0</v>
      </c>
      <c r="CB29" s="57">
        <f t="shared" si="31"/>
        <v>0</v>
      </c>
      <c r="CC29" s="57">
        <f t="shared" si="32"/>
        <v>0</v>
      </c>
      <c r="CD29" s="57">
        <f t="shared" si="33"/>
        <v>0</v>
      </c>
      <c r="CE29" s="57">
        <f t="shared" si="34"/>
        <v>0</v>
      </c>
      <c r="CF29" s="57">
        <f t="shared" si="35"/>
        <v>0</v>
      </c>
      <c r="CG29" s="57">
        <f t="shared" si="36"/>
        <v>0</v>
      </c>
      <c r="CH29" s="57">
        <f t="shared" si="37"/>
        <v>0</v>
      </c>
      <c r="CI29" s="57">
        <f t="shared" si="38"/>
        <v>0</v>
      </c>
      <c r="CJ29" s="57">
        <f t="shared" si="39"/>
        <v>0</v>
      </c>
      <c r="CK29" s="57">
        <f t="shared" si="40"/>
        <v>0</v>
      </c>
      <c r="CL29" s="57">
        <f t="shared" si="41"/>
        <v>0</v>
      </c>
      <c r="CM29" s="57">
        <f t="shared" si="42"/>
        <v>0</v>
      </c>
      <c r="CN29" s="57">
        <f t="shared" si="43"/>
        <v>0</v>
      </c>
      <c r="CO29" s="57">
        <f t="shared" si="44"/>
        <v>0</v>
      </c>
      <c r="CP29" s="57">
        <f t="shared" si="45"/>
        <v>0</v>
      </c>
      <c r="CQ29" s="57">
        <f t="shared" si="46"/>
        <v>0</v>
      </c>
    </row>
    <row r="30" spans="1:95" ht="20.100000000000001" customHeight="1" x14ac:dyDescent="0.2">
      <c r="A30" s="65" t="str">
        <f>'[3]Počty podle oddílů'!$D97</f>
        <v/>
      </c>
      <c r="B30" s="66" t="str">
        <f>'[3]Počty podle oddílů'!$E97</f>
        <v/>
      </c>
      <c r="C30" s="23"/>
      <c r="D30" s="1"/>
      <c r="E30" s="1"/>
      <c r="F30" s="1"/>
      <c r="G30" s="1"/>
      <c r="H30" s="1"/>
      <c r="I30" s="1"/>
      <c r="J30" s="1"/>
      <c r="K30" s="1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3">
        <f t="shared" si="47"/>
        <v>0</v>
      </c>
      <c r="X30" s="4">
        <f t="shared" si="0"/>
        <v>0</v>
      </c>
      <c r="Y30" s="17"/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L30" s="13">
        <f t="shared" si="52"/>
        <v>0</v>
      </c>
      <c r="AM30" s="13" t="str">
        <f t="shared" si="53"/>
        <v>N</v>
      </c>
      <c r="AN30" s="13">
        <f t="shared" si="10"/>
        <v>0</v>
      </c>
      <c r="AO30" s="13" t="str">
        <f t="shared" si="54"/>
        <v>N</v>
      </c>
      <c r="AP30" s="13">
        <f t="shared" si="48"/>
        <v>0</v>
      </c>
      <c r="AQ30" s="13" t="str">
        <f t="shared" si="11"/>
        <v>N</v>
      </c>
      <c r="AR30" s="13">
        <f t="shared" si="49"/>
        <v>0</v>
      </c>
      <c r="AS30" s="13" t="str">
        <f t="shared" si="12"/>
        <v>N</v>
      </c>
      <c r="AT30" s="13">
        <f t="shared" si="13"/>
        <v>0</v>
      </c>
      <c r="AU30" s="13" t="str">
        <f t="shared" si="14"/>
        <v>N</v>
      </c>
      <c r="AV30" s="13">
        <f t="shared" si="15"/>
        <v>0</v>
      </c>
      <c r="AW30" s="13" t="str">
        <f t="shared" si="16"/>
        <v>N</v>
      </c>
      <c r="AX30" s="13">
        <f t="shared" si="17"/>
        <v>0</v>
      </c>
      <c r="AY30" s="13" t="str">
        <f t="shared" si="18"/>
        <v>N</v>
      </c>
      <c r="AZ30" s="13">
        <f t="shared" si="19"/>
        <v>0</v>
      </c>
      <c r="BA30" s="13" t="str">
        <f t="shared" si="20"/>
        <v>N</v>
      </c>
      <c r="BB30" s="13">
        <f t="shared" si="21"/>
        <v>0</v>
      </c>
      <c r="BC30" s="13" t="str">
        <f t="shared" si="22"/>
        <v>N</v>
      </c>
      <c r="BD30" s="13">
        <f t="shared" si="23"/>
        <v>0</v>
      </c>
      <c r="BE30" s="13">
        <f t="shared" si="55"/>
        <v>0</v>
      </c>
      <c r="BF30" s="13">
        <f t="shared" si="56"/>
        <v>0</v>
      </c>
      <c r="BS30" s="34" t="str">
        <f>'Celkové výsledky'!W30</f>
        <v/>
      </c>
      <c r="BT30" s="34" t="str">
        <f t="shared" si="50"/>
        <v/>
      </c>
      <c r="BW30" s="57">
        <f t="shared" si="26"/>
        <v>0</v>
      </c>
      <c r="BX30" s="57">
        <f t="shared" si="27"/>
        <v>0</v>
      </c>
      <c r="BY30" s="57">
        <f t="shared" si="28"/>
        <v>0</v>
      </c>
      <c r="BZ30" s="57">
        <f t="shared" si="29"/>
        <v>0</v>
      </c>
      <c r="CA30" s="57">
        <f t="shared" si="30"/>
        <v>0</v>
      </c>
      <c r="CB30" s="57">
        <f t="shared" si="31"/>
        <v>0</v>
      </c>
      <c r="CC30" s="57">
        <f t="shared" si="32"/>
        <v>0</v>
      </c>
      <c r="CD30" s="57">
        <f t="shared" si="33"/>
        <v>0</v>
      </c>
      <c r="CE30" s="57">
        <f t="shared" si="34"/>
        <v>0</v>
      </c>
      <c r="CF30" s="57">
        <f t="shared" si="35"/>
        <v>0</v>
      </c>
      <c r="CG30" s="57">
        <f t="shared" si="36"/>
        <v>0</v>
      </c>
      <c r="CH30" s="57">
        <f t="shared" si="37"/>
        <v>0</v>
      </c>
      <c r="CI30" s="57">
        <f t="shared" si="38"/>
        <v>0</v>
      </c>
      <c r="CJ30" s="57">
        <f t="shared" si="39"/>
        <v>0</v>
      </c>
      <c r="CK30" s="57">
        <f t="shared" si="40"/>
        <v>0</v>
      </c>
      <c r="CL30" s="57">
        <f t="shared" si="41"/>
        <v>0</v>
      </c>
      <c r="CM30" s="57">
        <f t="shared" si="42"/>
        <v>0</v>
      </c>
      <c r="CN30" s="57">
        <f t="shared" si="43"/>
        <v>0</v>
      </c>
      <c r="CO30" s="57">
        <f t="shared" si="44"/>
        <v>0</v>
      </c>
      <c r="CP30" s="57">
        <f t="shared" si="45"/>
        <v>0</v>
      </c>
      <c r="CQ30" s="57">
        <f t="shared" si="46"/>
        <v>0</v>
      </c>
    </row>
    <row r="31" spans="1:95" ht="20.100000000000001" customHeight="1" x14ac:dyDescent="0.2">
      <c r="A31" s="65" t="str">
        <f>'[3]Počty podle oddílů'!$D98</f>
        <v/>
      </c>
      <c r="B31" s="66" t="str">
        <f>'[3]Počty podle oddílů'!$E98</f>
        <v/>
      </c>
      <c r="C31" s="23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3">
        <f t="shared" si="47"/>
        <v>0</v>
      </c>
      <c r="X31" s="4">
        <f t="shared" si="0"/>
        <v>0</v>
      </c>
      <c r="Y31" s="17"/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L31" s="13">
        <f t="shared" si="52"/>
        <v>0</v>
      </c>
      <c r="AM31" s="13" t="str">
        <f t="shared" si="53"/>
        <v>N</v>
      </c>
      <c r="AN31" s="13">
        <f t="shared" si="10"/>
        <v>0</v>
      </c>
      <c r="AO31" s="13" t="str">
        <f t="shared" si="54"/>
        <v>N</v>
      </c>
      <c r="AP31" s="13">
        <f t="shared" si="48"/>
        <v>0</v>
      </c>
      <c r="AQ31" s="13" t="str">
        <f t="shared" si="11"/>
        <v>N</v>
      </c>
      <c r="AR31" s="13">
        <f t="shared" si="49"/>
        <v>0</v>
      </c>
      <c r="AS31" s="13" t="str">
        <f t="shared" si="12"/>
        <v>N</v>
      </c>
      <c r="AT31" s="13">
        <f t="shared" si="13"/>
        <v>0</v>
      </c>
      <c r="AU31" s="13" t="str">
        <f t="shared" si="14"/>
        <v>N</v>
      </c>
      <c r="AV31" s="13">
        <f t="shared" si="15"/>
        <v>0</v>
      </c>
      <c r="AW31" s="13" t="str">
        <f t="shared" si="16"/>
        <v>N</v>
      </c>
      <c r="AX31" s="13">
        <f t="shared" si="17"/>
        <v>0</v>
      </c>
      <c r="AY31" s="13" t="str">
        <f t="shared" si="18"/>
        <v>N</v>
      </c>
      <c r="AZ31" s="13">
        <f t="shared" si="19"/>
        <v>0</v>
      </c>
      <c r="BA31" s="13" t="str">
        <f t="shared" si="20"/>
        <v>N</v>
      </c>
      <c r="BB31" s="13">
        <f t="shared" si="21"/>
        <v>0</v>
      </c>
      <c r="BC31" s="13" t="str">
        <f t="shared" si="22"/>
        <v>N</v>
      </c>
      <c r="BD31" s="13">
        <f t="shared" si="23"/>
        <v>0</v>
      </c>
      <c r="BE31" s="13">
        <f t="shared" si="55"/>
        <v>0</v>
      </c>
      <c r="BF31" s="13">
        <f t="shared" si="56"/>
        <v>0</v>
      </c>
      <c r="BS31" s="34" t="str">
        <f>'Celkové výsledky'!W31</f>
        <v/>
      </c>
      <c r="BT31" s="34" t="str">
        <f t="shared" si="50"/>
        <v/>
      </c>
      <c r="BW31" s="57">
        <f t="shared" si="26"/>
        <v>0</v>
      </c>
      <c r="BX31" s="57">
        <f t="shared" si="27"/>
        <v>0</v>
      </c>
      <c r="BY31" s="57">
        <f t="shared" si="28"/>
        <v>0</v>
      </c>
      <c r="BZ31" s="57">
        <f t="shared" si="29"/>
        <v>0</v>
      </c>
      <c r="CA31" s="57">
        <f t="shared" si="30"/>
        <v>0</v>
      </c>
      <c r="CB31" s="57">
        <f t="shared" si="31"/>
        <v>0</v>
      </c>
      <c r="CC31" s="57">
        <f t="shared" si="32"/>
        <v>0</v>
      </c>
      <c r="CD31" s="57">
        <f t="shared" si="33"/>
        <v>0</v>
      </c>
      <c r="CE31" s="57">
        <f t="shared" si="34"/>
        <v>0</v>
      </c>
      <c r="CF31" s="57">
        <f t="shared" si="35"/>
        <v>0</v>
      </c>
      <c r="CG31" s="57">
        <f t="shared" si="36"/>
        <v>0</v>
      </c>
      <c r="CH31" s="57">
        <f t="shared" si="37"/>
        <v>0</v>
      </c>
      <c r="CI31" s="57">
        <f t="shared" si="38"/>
        <v>0</v>
      </c>
      <c r="CJ31" s="57">
        <f t="shared" si="39"/>
        <v>0</v>
      </c>
      <c r="CK31" s="57">
        <f t="shared" si="40"/>
        <v>0</v>
      </c>
      <c r="CL31" s="57">
        <f t="shared" si="41"/>
        <v>0</v>
      </c>
      <c r="CM31" s="57">
        <f t="shared" si="42"/>
        <v>0</v>
      </c>
      <c r="CN31" s="57">
        <f t="shared" si="43"/>
        <v>0</v>
      </c>
      <c r="CO31" s="57">
        <f t="shared" si="44"/>
        <v>0</v>
      </c>
      <c r="CP31" s="57">
        <f t="shared" si="45"/>
        <v>0</v>
      </c>
      <c r="CQ31" s="57">
        <f t="shared" si="46"/>
        <v>0</v>
      </c>
    </row>
    <row r="32" spans="1:95" ht="20.100000000000001" customHeight="1" x14ac:dyDescent="0.2">
      <c r="A32" s="65" t="str">
        <f>'[3]Počty podle oddílů'!$D99</f>
        <v/>
      </c>
      <c r="B32" s="66" t="str">
        <f>'[3]Počty podle oddílů'!$E99</f>
        <v/>
      </c>
      <c r="C32" s="23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1"/>
      <c r="R32" s="1"/>
      <c r="S32" s="1"/>
      <c r="T32" s="1"/>
      <c r="U32" s="1"/>
      <c r="V32" s="1"/>
      <c r="W32" s="3">
        <f t="shared" si="47"/>
        <v>0</v>
      </c>
      <c r="X32" s="4">
        <f t="shared" si="0"/>
        <v>0</v>
      </c>
      <c r="Y32" s="17"/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L32" s="13">
        <f t="shared" si="52"/>
        <v>0</v>
      </c>
      <c r="AM32" s="13" t="str">
        <f t="shared" si="53"/>
        <v>N</v>
      </c>
      <c r="AN32" s="13">
        <f t="shared" si="10"/>
        <v>0</v>
      </c>
      <c r="AO32" s="13" t="str">
        <f t="shared" si="54"/>
        <v>N</v>
      </c>
      <c r="AP32" s="13">
        <f t="shared" si="48"/>
        <v>0</v>
      </c>
      <c r="AQ32" s="13" t="str">
        <f t="shared" si="11"/>
        <v>N</v>
      </c>
      <c r="AR32" s="13">
        <f t="shared" si="49"/>
        <v>0</v>
      </c>
      <c r="AS32" s="13" t="str">
        <f t="shared" si="12"/>
        <v>N</v>
      </c>
      <c r="AT32" s="13">
        <f t="shared" si="13"/>
        <v>0</v>
      </c>
      <c r="AU32" s="13" t="str">
        <f t="shared" si="14"/>
        <v>N</v>
      </c>
      <c r="AV32" s="13">
        <f t="shared" si="15"/>
        <v>0</v>
      </c>
      <c r="AW32" s="13" t="str">
        <f t="shared" si="16"/>
        <v>N</v>
      </c>
      <c r="AX32" s="13">
        <f t="shared" si="17"/>
        <v>0</v>
      </c>
      <c r="AY32" s="13" t="str">
        <f t="shared" si="18"/>
        <v>N</v>
      </c>
      <c r="AZ32" s="13">
        <f t="shared" si="19"/>
        <v>0</v>
      </c>
      <c r="BA32" s="13" t="str">
        <f t="shared" si="20"/>
        <v>N</v>
      </c>
      <c r="BB32" s="13">
        <f t="shared" si="21"/>
        <v>0</v>
      </c>
      <c r="BC32" s="13" t="str">
        <f t="shared" si="22"/>
        <v>N</v>
      </c>
      <c r="BD32" s="13">
        <f t="shared" si="23"/>
        <v>0</v>
      </c>
      <c r="BE32" s="13">
        <f t="shared" si="55"/>
        <v>0</v>
      </c>
      <c r="BF32" s="13">
        <f t="shared" si="56"/>
        <v>0</v>
      </c>
      <c r="BS32" s="34" t="str">
        <f>'Celkové výsledky'!W32</f>
        <v/>
      </c>
      <c r="BT32" s="34" t="str">
        <f t="shared" si="50"/>
        <v/>
      </c>
      <c r="BW32" s="57">
        <f t="shared" si="26"/>
        <v>0</v>
      </c>
      <c r="BX32" s="57">
        <f t="shared" si="27"/>
        <v>0</v>
      </c>
      <c r="BY32" s="57">
        <f t="shared" si="28"/>
        <v>0</v>
      </c>
      <c r="BZ32" s="57">
        <f t="shared" si="29"/>
        <v>0</v>
      </c>
      <c r="CA32" s="57">
        <f t="shared" si="30"/>
        <v>0</v>
      </c>
      <c r="CB32" s="57">
        <f t="shared" si="31"/>
        <v>0</v>
      </c>
      <c r="CC32" s="57">
        <f t="shared" si="32"/>
        <v>0</v>
      </c>
      <c r="CD32" s="57">
        <f t="shared" si="33"/>
        <v>0</v>
      </c>
      <c r="CE32" s="57">
        <f t="shared" si="34"/>
        <v>0</v>
      </c>
      <c r="CF32" s="57">
        <f t="shared" si="35"/>
        <v>0</v>
      </c>
      <c r="CG32" s="57">
        <f t="shared" si="36"/>
        <v>0</v>
      </c>
      <c r="CH32" s="57">
        <f t="shared" si="37"/>
        <v>0</v>
      </c>
      <c r="CI32" s="57">
        <f t="shared" si="38"/>
        <v>0</v>
      </c>
      <c r="CJ32" s="57">
        <f t="shared" si="39"/>
        <v>0</v>
      </c>
      <c r="CK32" s="57">
        <f t="shared" si="40"/>
        <v>0</v>
      </c>
      <c r="CL32" s="57">
        <f t="shared" si="41"/>
        <v>0</v>
      </c>
      <c r="CM32" s="57">
        <f t="shared" si="42"/>
        <v>0</v>
      </c>
      <c r="CN32" s="57">
        <f t="shared" si="43"/>
        <v>0</v>
      </c>
      <c r="CO32" s="57">
        <f t="shared" si="44"/>
        <v>0</v>
      </c>
      <c r="CP32" s="57">
        <f t="shared" si="45"/>
        <v>0</v>
      </c>
      <c r="CQ32" s="57">
        <f t="shared" si="46"/>
        <v>0</v>
      </c>
    </row>
    <row r="33" spans="1:95" ht="20.100000000000001" customHeight="1" x14ac:dyDescent="0.2">
      <c r="A33" s="65" t="str">
        <f>'[3]Počty podle oddílů'!$D100</f>
        <v/>
      </c>
      <c r="B33" s="66" t="str">
        <f>'[3]Počty podle oddílů'!$E100</f>
        <v/>
      </c>
      <c r="C33" s="23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1"/>
      <c r="R33" s="1"/>
      <c r="S33" s="1"/>
      <c r="T33" s="1"/>
      <c r="U33" s="1"/>
      <c r="V33" s="1"/>
      <c r="W33" s="3">
        <f t="shared" si="47"/>
        <v>0</v>
      </c>
      <c r="X33" s="4">
        <f t="shared" si="0"/>
        <v>0</v>
      </c>
      <c r="Y33" s="17"/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L33" s="13">
        <f t="shared" si="52"/>
        <v>0</v>
      </c>
      <c r="AM33" s="13" t="str">
        <f t="shared" si="53"/>
        <v>N</v>
      </c>
      <c r="AN33" s="13">
        <f t="shared" si="10"/>
        <v>0</v>
      </c>
      <c r="AO33" s="13" t="str">
        <f t="shared" si="54"/>
        <v>N</v>
      </c>
      <c r="AP33" s="13">
        <f t="shared" si="48"/>
        <v>0</v>
      </c>
      <c r="AQ33" s="13" t="str">
        <f t="shared" si="11"/>
        <v>N</v>
      </c>
      <c r="AR33" s="13">
        <f t="shared" si="49"/>
        <v>0</v>
      </c>
      <c r="AS33" s="13" t="str">
        <f t="shared" si="12"/>
        <v>N</v>
      </c>
      <c r="AT33" s="13">
        <f t="shared" si="13"/>
        <v>0</v>
      </c>
      <c r="AU33" s="13" t="str">
        <f t="shared" si="14"/>
        <v>N</v>
      </c>
      <c r="AV33" s="13">
        <f t="shared" si="15"/>
        <v>0</v>
      </c>
      <c r="AW33" s="13" t="str">
        <f t="shared" si="16"/>
        <v>N</v>
      </c>
      <c r="AX33" s="13">
        <f t="shared" si="17"/>
        <v>0</v>
      </c>
      <c r="AY33" s="13" t="str">
        <f t="shared" si="18"/>
        <v>N</v>
      </c>
      <c r="AZ33" s="13">
        <f t="shared" si="19"/>
        <v>0</v>
      </c>
      <c r="BA33" s="13" t="str">
        <f t="shared" si="20"/>
        <v>N</v>
      </c>
      <c r="BB33" s="13">
        <f t="shared" si="21"/>
        <v>0</v>
      </c>
      <c r="BC33" s="13" t="str">
        <f t="shared" si="22"/>
        <v>N</v>
      </c>
      <c r="BD33" s="13">
        <f t="shared" si="23"/>
        <v>0</v>
      </c>
      <c r="BE33" s="13">
        <f t="shared" si="55"/>
        <v>0</v>
      </c>
      <c r="BF33" s="13">
        <f t="shared" si="56"/>
        <v>0</v>
      </c>
      <c r="BS33" s="34" t="str">
        <f>'Celkové výsledky'!W33</f>
        <v/>
      </c>
      <c r="BT33" s="34" t="str">
        <f t="shared" si="50"/>
        <v/>
      </c>
      <c r="BW33" s="57">
        <f t="shared" si="26"/>
        <v>0</v>
      </c>
      <c r="BX33" s="57">
        <f t="shared" si="27"/>
        <v>0</v>
      </c>
      <c r="BY33" s="57">
        <f t="shared" si="28"/>
        <v>0</v>
      </c>
      <c r="BZ33" s="57">
        <f t="shared" si="29"/>
        <v>0</v>
      </c>
      <c r="CA33" s="57">
        <f t="shared" si="30"/>
        <v>0</v>
      </c>
      <c r="CB33" s="57">
        <f t="shared" si="31"/>
        <v>0</v>
      </c>
      <c r="CC33" s="57">
        <f t="shared" si="32"/>
        <v>0</v>
      </c>
      <c r="CD33" s="57">
        <f t="shared" si="33"/>
        <v>0</v>
      </c>
      <c r="CE33" s="57">
        <f t="shared" si="34"/>
        <v>0</v>
      </c>
      <c r="CF33" s="57">
        <f t="shared" si="35"/>
        <v>0</v>
      </c>
      <c r="CG33" s="57">
        <f t="shared" si="36"/>
        <v>0</v>
      </c>
      <c r="CH33" s="57">
        <f t="shared" si="37"/>
        <v>0</v>
      </c>
      <c r="CI33" s="57">
        <f t="shared" si="38"/>
        <v>0</v>
      </c>
      <c r="CJ33" s="57">
        <f t="shared" si="39"/>
        <v>0</v>
      </c>
      <c r="CK33" s="57">
        <f t="shared" si="40"/>
        <v>0</v>
      </c>
      <c r="CL33" s="57">
        <f t="shared" si="41"/>
        <v>0</v>
      </c>
      <c r="CM33" s="57">
        <f t="shared" si="42"/>
        <v>0</v>
      </c>
      <c r="CN33" s="57">
        <f t="shared" si="43"/>
        <v>0</v>
      </c>
      <c r="CO33" s="57">
        <f t="shared" si="44"/>
        <v>0</v>
      </c>
      <c r="CP33" s="57">
        <f t="shared" si="45"/>
        <v>0</v>
      </c>
      <c r="CQ33" s="57">
        <f t="shared" si="46"/>
        <v>0</v>
      </c>
    </row>
    <row r="34" spans="1:95" ht="20.100000000000001" customHeight="1" x14ac:dyDescent="0.2">
      <c r="A34" s="65" t="str">
        <f>'[3]Počty podle oddílů'!$D101</f>
        <v/>
      </c>
      <c r="B34" s="66" t="str">
        <f>'[3]Počty podle oddílů'!$E101</f>
        <v/>
      </c>
      <c r="C34" s="23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1"/>
      <c r="R34" s="1"/>
      <c r="S34" s="1"/>
      <c r="T34" s="1"/>
      <c r="U34" s="1"/>
      <c r="V34" s="1"/>
      <c r="W34" s="3">
        <f t="shared" si="47"/>
        <v>0</v>
      </c>
      <c r="X34" s="4">
        <f t="shared" si="0"/>
        <v>0</v>
      </c>
      <c r="Y34" s="17"/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L34" s="13">
        <f t="shared" si="52"/>
        <v>0</v>
      </c>
      <c r="AM34" s="13" t="str">
        <f t="shared" si="53"/>
        <v>N</v>
      </c>
      <c r="AN34" s="13">
        <f t="shared" si="10"/>
        <v>0</v>
      </c>
      <c r="AO34" s="13" t="str">
        <f t="shared" si="54"/>
        <v>N</v>
      </c>
      <c r="AP34" s="13">
        <f t="shared" si="48"/>
        <v>0</v>
      </c>
      <c r="AQ34" s="13" t="str">
        <f t="shared" si="11"/>
        <v>N</v>
      </c>
      <c r="AR34" s="13">
        <f t="shared" si="49"/>
        <v>0</v>
      </c>
      <c r="AS34" s="13" t="str">
        <f t="shared" si="12"/>
        <v>N</v>
      </c>
      <c r="AT34" s="13">
        <f t="shared" si="13"/>
        <v>0</v>
      </c>
      <c r="AU34" s="13" t="str">
        <f t="shared" si="14"/>
        <v>N</v>
      </c>
      <c r="AV34" s="13">
        <f t="shared" si="15"/>
        <v>0</v>
      </c>
      <c r="AW34" s="13" t="str">
        <f t="shared" si="16"/>
        <v>N</v>
      </c>
      <c r="AX34" s="13">
        <f t="shared" si="17"/>
        <v>0</v>
      </c>
      <c r="AY34" s="13" t="str">
        <f t="shared" si="18"/>
        <v>N</v>
      </c>
      <c r="AZ34" s="13">
        <f t="shared" si="19"/>
        <v>0</v>
      </c>
      <c r="BA34" s="13" t="str">
        <f t="shared" si="20"/>
        <v>N</v>
      </c>
      <c r="BB34" s="13">
        <f t="shared" si="21"/>
        <v>0</v>
      </c>
      <c r="BC34" s="13" t="str">
        <f t="shared" si="22"/>
        <v>N</v>
      </c>
      <c r="BD34" s="13">
        <f t="shared" si="23"/>
        <v>0</v>
      </c>
      <c r="BE34" s="13">
        <f t="shared" si="55"/>
        <v>0</v>
      </c>
      <c r="BF34" s="13">
        <f t="shared" si="56"/>
        <v>0</v>
      </c>
      <c r="BS34" s="34" t="str">
        <f>'Celkové výsledky'!W34</f>
        <v/>
      </c>
      <c r="BT34" s="34" t="str">
        <f t="shared" si="50"/>
        <v/>
      </c>
      <c r="BW34" s="57">
        <f t="shared" si="26"/>
        <v>0</v>
      </c>
      <c r="BX34" s="57">
        <f t="shared" si="27"/>
        <v>0</v>
      </c>
      <c r="BY34" s="57">
        <f t="shared" si="28"/>
        <v>0</v>
      </c>
      <c r="BZ34" s="57">
        <f t="shared" si="29"/>
        <v>0</v>
      </c>
      <c r="CA34" s="57">
        <f t="shared" si="30"/>
        <v>0</v>
      </c>
      <c r="CB34" s="57">
        <f t="shared" si="31"/>
        <v>0</v>
      </c>
      <c r="CC34" s="57">
        <f t="shared" si="32"/>
        <v>0</v>
      </c>
      <c r="CD34" s="57">
        <f t="shared" si="33"/>
        <v>0</v>
      </c>
      <c r="CE34" s="57">
        <f t="shared" si="34"/>
        <v>0</v>
      </c>
      <c r="CF34" s="57">
        <f t="shared" si="35"/>
        <v>0</v>
      </c>
      <c r="CG34" s="57">
        <f t="shared" si="36"/>
        <v>0</v>
      </c>
      <c r="CH34" s="57">
        <f t="shared" si="37"/>
        <v>0</v>
      </c>
      <c r="CI34" s="57">
        <f t="shared" si="38"/>
        <v>0</v>
      </c>
      <c r="CJ34" s="57">
        <f t="shared" si="39"/>
        <v>0</v>
      </c>
      <c r="CK34" s="57">
        <f t="shared" si="40"/>
        <v>0</v>
      </c>
      <c r="CL34" s="57">
        <f t="shared" si="41"/>
        <v>0</v>
      </c>
      <c r="CM34" s="57">
        <f t="shared" si="42"/>
        <v>0</v>
      </c>
      <c r="CN34" s="57">
        <f t="shared" si="43"/>
        <v>0</v>
      </c>
      <c r="CO34" s="57">
        <f t="shared" si="44"/>
        <v>0</v>
      </c>
      <c r="CP34" s="57">
        <f t="shared" si="45"/>
        <v>0</v>
      </c>
      <c r="CQ34" s="57">
        <f t="shared" si="46"/>
        <v>0</v>
      </c>
    </row>
    <row r="35" spans="1:95" ht="20.100000000000001" customHeight="1" x14ac:dyDescent="0.2">
      <c r="A35" s="65" t="str">
        <f>'[3]Počty podle oddílů'!$D102</f>
        <v/>
      </c>
      <c r="B35" s="66" t="str">
        <f>'[3]Počty podle oddílů'!$E102</f>
        <v/>
      </c>
      <c r="C35" s="23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1"/>
      <c r="R35" s="1"/>
      <c r="S35" s="1"/>
      <c r="T35" s="1"/>
      <c r="U35" s="1"/>
      <c r="V35" s="1"/>
      <c r="W35" s="3">
        <f t="shared" si="47"/>
        <v>0</v>
      </c>
      <c r="X35" s="4">
        <f t="shared" si="0"/>
        <v>0</v>
      </c>
      <c r="Y35" s="17"/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L35" s="13">
        <f t="shared" si="52"/>
        <v>0</v>
      </c>
      <c r="AM35" s="13" t="str">
        <f t="shared" si="53"/>
        <v>N</v>
      </c>
      <c r="AN35" s="13">
        <f t="shared" si="10"/>
        <v>0</v>
      </c>
      <c r="AO35" s="13" t="str">
        <f t="shared" si="54"/>
        <v>N</v>
      </c>
      <c r="AP35" s="13">
        <f t="shared" si="48"/>
        <v>0</v>
      </c>
      <c r="AQ35" s="13" t="str">
        <f t="shared" si="11"/>
        <v>N</v>
      </c>
      <c r="AR35" s="13">
        <f t="shared" si="49"/>
        <v>0</v>
      </c>
      <c r="AS35" s="13" t="str">
        <f t="shared" si="12"/>
        <v>N</v>
      </c>
      <c r="AT35" s="13">
        <f t="shared" si="13"/>
        <v>0</v>
      </c>
      <c r="AU35" s="13" t="str">
        <f t="shared" si="14"/>
        <v>N</v>
      </c>
      <c r="AV35" s="13">
        <f t="shared" si="15"/>
        <v>0</v>
      </c>
      <c r="AW35" s="13" t="str">
        <f t="shared" si="16"/>
        <v>N</v>
      </c>
      <c r="AX35" s="13">
        <f t="shared" si="17"/>
        <v>0</v>
      </c>
      <c r="AY35" s="13" t="str">
        <f t="shared" si="18"/>
        <v>N</v>
      </c>
      <c r="AZ35" s="13">
        <f t="shared" si="19"/>
        <v>0</v>
      </c>
      <c r="BA35" s="13" t="str">
        <f t="shared" si="20"/>
        <v>N</v>
      </c>
      <c r="BB35" s="13">
        <f t="shared" si="21"/>
        <v>0</v>
      </c>
      <c r="BC35" s="13" t="str">
        <f t="shared" si="22"/>
        <v>N</v>
      </c>
      <c r="BD35" s="13">
        <f t="shared" si="23"/>
        <v>0</v>
      </c>
      <c r="BE35" s="13">
        <f t="shared" si="55"/>
        <v>0</v>
      </c>
      <c r="BF35" s="13">
        <f t="shared" si="56"/>
        <v>0</v>
      </c>
      <c r="BS35" s="34" t="str">
        <f>'Celkové výsledky'!W35</f>
        <v/>
      </c>
      <c r="BT35" s="34" t="str">
        <f t="shared" si="50"/>
        <v/>
      </c>
      <c r="BW35" s="57">
        <f t="shared" si="26"/>
        <v>0</v>
      </c>
      <c r="BX35" s="57">
        <f t="shared" si="27"/>
        <v>0</v>
      </c>
      <c r="BY35" s="57">
        <f t="shared" si="28"/>
        <v>0</v>
      </c>
      <c r="BZ35" s="57">
        <f t="shared" si="29"/>
        <v>0</v>
      </c>
      <c r="CA35" s="57">
        <f t="shared" si="30"/>
        <v>0</v>
      </c>
      <c r="CB35" s="57">
        <f t="shared" si="31"/>
        <v>0</v>
      </c>
      <c r="CC35" s="57">
        <f t="shared" si="32"/>
        <v>0</v>
      </c>
      <c r="CD35" s="57">
        <f t="shared" si="33"/>
        <v>0</v>
      </c>
      <c r="CE35" s="57">
        <f t="shared" si="34"/>
        <v>0</v>
      </c>
      <c r="CF35" s="57">
        <f t="shared" si="35"/>
        <v>0</v>
      </c>
      <c r="CG35" s="57">
        <f t="shared" si="36"/>
        <v>0</v>
      </c>
      <c r="CH35" s="57">
        <f t="shared" si="37"/>
        <v>0</v>
      </c>
      <c r="CI35" s="57">
        <f t="shared" si="38"/>
        <v>0</v>
      </c>
      <c r="CJ35" s="57">
        <f t="shared" si="39"/>
        <v>0</v>
      </c>
      <c r="CK35" s="57">
        <f t="shared" si="40"/>
        <v>0</v>
      </c>
      <c r="CL35" s="57">
        <f t="shared" si="41"/>
        <v>0</v>
      </c>
      <c r="CM35" s="57">
        <f t="shared" si="42"/>
        <v>0</v>
      </c>
      <c r="CN35" s="57">
        <f t="shared" si="43"/>
        <v>0</v>
      </c>
      <c r="CO35" s="57">
        <f t="shared" si="44"/>
        <v>0</v>
      </c>
      <c r="CP35" s="57">
        <f t="shared" si="45"/>
        <v>0</v>
      </c>
      <c r="CQ35" s="57">
        <f t="shared" si="46"/>
        <v>0</v>
      </c>
    </row>
    <row r="36" spans="1:95" ht="20.100000000000001" customHeight="1" x14ac:dyDescent="0.2">
      <c r="A36" s="65" t="str">
        <f>'[3]Počty podle oddílů'!$D103</f>
        <v/>
      </c>
      <c r="B36" s="66" t="str">
        <f>'[3]Počty podle oddílů'!$E103</f>
        <v/>
      </c>
      <c r="C36" s="23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1"/>
      <c r="R36" s="1"/>
      <c r="S36" s="1"/>
      <c r="T36" s="1"/>
      <c r="U36" s="1"/>
      <c r="V36" s="1"/>
      <c r="W36" s="3">
        <f t="shared" si="47"/>
        <v>0</v>
      </c>
      <c r="X36" s="4">
        <f t="shared" si="0"/>
        <v>0</v>
      </c>
      <c r="Y36" s="17"/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L36" s="13">
        <f t="shared" si="52"/>
        <v>0</v>
      </c>
      <c r="AM36" s="13" t="str">
        <f t="shared" si="53"/>
        <v>N</v>
      </c>
      <c r="AN36" s="13">
        <f t="shared" si="10"/>
        <v>0</v>
      </c>
      <c r="AO36" s="13" t="str">
        <f t="shared" si="54"/>
        <v>N</v>
      </c>
      <c r="AP36" s="13">
        <f t="shared" si="48"/>
        <v>0</v>
      </c>
      <c r="AQ36" s="13" t="str">
        <f t="shared" si="11"/>
        <v>N</v>
      </c>
      <c r="AR36" s="13">
        <f t="shared" si="49"/>
        <v>0</v>
      </c>
      <c r="AS36" s="13" t="str">
        <f t="shared" si="12"/>
        <v>N</v>
      </c>
      <c r="AT36" s="13">
        <f t="shared" si="13"/>
        <v>0</v>
      </c>
      <c r="AU36" s="13" t="str">
        <f t="shared" si="14"/>
        <v>N</v>
      </c>
      <c r="AV36" s="13">
        <f t="shared" si="15"/>
        <v>0</v>
      </c>
      <c r="AW36" s="13" t="str">
        <f t="shared" si="16"/>
        <v>N</v>
      </c>
      <c r="AX36" s="13">
        <f t="shared" si="17"/>
        <v>0</v>
      </c>
      <c r="AY36" s="13" t="str">
        <f t="shared" si="18"/>
        <v>N</v>
      </c>
      <c r="AZ36" s="13">
        <f t="shared" si="19"/>
        <v>0</v>
      </c>
      <c r="BA36" s="13" t="str">
        <f t="shared" si="20"/>
        <v>N</v>
      </c>
      <c r="BB36" s="13">
        <f t="shared" si="21"/>
        <v>0</v>
      </c>
      <c r="BC36" s="13" t="str">
        <f t="shared" si="22"/>
        <v>N</v>
      </c>
      <c r="BD36" s="13">
        <f t="shared" si="23"/>
        <v>0</v>
      </c>
      <c r="BE36" s="13">
        <f t="shared" si="55"/>
        <v>0</v>
      </c>
      <c r="BF36" s="13">
        <f t="shared" si="56"/>
        <v>0</v>
      </c>
      <c r="BS36" s="34" t="str">
        <f>'Celkové výsledky'!W36</f>
        <v/>
      </c>
      <c r="BT36" s="34" t="str">
        <f t="shared" si="50"/>
        <v/>
      </c>
      <c r="BW36" s="57">
        <f t="shared" si="26"/>
        <v>0</v>
      </c>
      <c r="BX36" s="57">
        <f t="shared" si="27"/>
        <v>0</v>
      </c>
      <c r="BY36" s="57">
        <f t="shared" si="28"/>
        <v>0</v>
      </c>
      <c r="BZ36" s="57">
        <f t="shared" si="29"/>
        <v>0</v>
      </c>
      <c r="CA36" s="57">
        <f t="shared" si="30"/>
        <v>0</v>
      </c>
      <c r="CB36" s="57">
        <f t="shared" si="31"/>
        <v>0</v>
      </c>
      <c r="CC36" s="57">
        <f t="shared" si="32"/>
        <v>0</v>
      </c>
      <c r="CD36" s="57">
        <f t="shared" si="33"/>
        <v>0</v>
      </c>
      <c r="CE36" s="57">
        <f t="shared" si="34"/>
        <v>0</v>
      </c>
      <c r="CF36" s="57">
        <f t="shared" si="35"/>
        <v>0</v>
      </c>
      <c r="CG36" s="57">
        <f t="shared" si="36"/>
        <v>0</v>
      </c>
      <c r="CH36" s="57">
        <f t="shared" si="37"/>
        <v>0</v>
      </c>
      <c r="CI36" s="57">
        <f t="shared" si="38"/>
        <v>0</v>
      </c>
      <c r="CJ36" s="57">
        <f t="shared" si="39"/>
        <v>0</v>
      </c>
      <c r="CK36" s="57">
        <f t="shared" si="40"/>
        <v>0</v>
      </c>
      <c r="CL36" s="57">
        <f t="shared" si="41"/>
        <v>0</v>
      </c>
      <c r="CM36" s="57">
        <f t="shared" si="42"/>
        <v>0</v>
      </c>
      <c r="CN36" s="57">
        <f t="shared" si="43"/>
        <v>0</v>
      </c>
      <c r="CO36" s="57">
        <f t="shared" si="44"/>
        <v>0</v>
      </c>
      <c r="CP36" s="57">
        <f t="shared" si="45"/>
        <v>0</v>
      </c>
      <c r="CQ36" s="57">
        <f t="shared" si="46"/>
        <v>0</v>
      </c>
    </row>
    <row r="37" spans="1:95" ht="20.100000000000001" customHeight="1" x14ac:dyDescent="0.2">
      <c r="A37" s="65" t="str">
        <f>'[3]Počty podle oddílů'!$D104</f>
        <v/>
      </c>
      <c r="B37" s="66" t="str">
        <f>'[3]Počty podle oddílů'!$E104</f>
        <v/>
      </c>
      <c r="C37" s="23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1"/>
      <c r="R37" s="1"/>
      <c r="S37" s="1"/>
      <c r="T37" s="1"/>
      <c r="U37" s="1"/>
      <c r="V37" s="1"/>
      <c r="W37" s="3">
        <f t="shared" si="47"/>
        <v>0</v>
      </c>
      <c r="X37" s="4">
        <f t="shared" si="0"/>
        <v>0</v>
      </c>
      <c r="Y37" s="17"/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L37" s="13">
        <f t="shared" si="52"/>
        <v>0</v>
      </c>
      <c r="AM37" s="13" t="str">
        <f t="shared" si="53"/>
        <v>N</v>
      </c>
      <c r="AN37" s="13">
        <f t="shared" si="10"/>
        <v>0</v>
      </c>
      <c r="AO37" s="13" t="str">
        <f t="shared" si="54"/>
        <v>N</v>
      </c>
      <c r="AP37" s="13">
        <f t="shared" si="48"/>
        <v>0</v>
      </c>
      <c r="AQ37" s="13" t="str">
        <f t="shared" si="11"/>
        <v>N</v>
      </c>
      <c r="AR37" s="13">
        <f t="shared" si="49"/>
        <v>0</v>
      </c>
      <c r="AS37" s="13" t="str">
        <f t="shared" si="12"/>
        <v>N</v>
      </c>
      <c r="AT37" s="13">
        <f t="shared" si="13"/>
        <v>0</v>
      </c>
      <c r="AU37" s="13" t="str">
        <f t="shared" si="14"/>
        <v>N</v>
      </c>
      <c r="AV37" s="13">
        <f t="shared" si="15"/>
        <v>0</v>
      </c>
      <c r="AW37" s="13" t="str">
        <f t="shared" si="16"/>
        <v>N</v>
      </c>
      <c r="AX37" s="13">
        <f t="shared" si="17"/>
        <v>0</v>
      </c>
      <c r="AY37" s="13" t="str">
        <f t="shared" si="18"/>
        <v>N</v>
      </c>
      <c r="AZ37" s="13">
        <f t="shared" si="19"/>
        <v>0</v>
      </c>
      <c r="BA37" s="13" t="str">
        <f t="shared" si="20"/>
        <v>N</v>
      </c>
      <c r="BB37" s="13">
        <f t="shared" si="21"/>
        <v>0</v>
      </c>
      <c r="BC37" s="13" t="str">
        <f t="shared" si="22"/>
        <v>N</v>
      </c>
      <c r="BD37" s="13">
        <f t="shared" si="23"/>
        <v>0</v>
      </c>
      <c r="BE37" s="13">
        <f t="shared" si="55"/>
        <v>0</v>
      </c>
      <c r="BF37" s="13">
        <f t="shared" si="56"/>
        <v>0</v>
      </c>
      <c r="BS37" s="34" t="str">
        <f>'Celkové výsledky'!W37</f>
        <v/>
      </c>
      <c r="BT37" s="34" t="str">
        <f t="shared" si="50"/>
        <v/>
      </c>
      <c r="BW37" s="57">
        <f t="shared" si="26"/>
        <v>0</v>
      </c>
      <c r="BX37" s="57">
        <f t="shared" si="27"/>
        <v>0</v>
      </c>
      <c r="BY37" s="57">
        <f t="shared" si="28"/>
        <v>0</v>
      </c>
      <c r="BZ37" s="57">
        <f t="shared" si="29"/>
        <v>0</v>
      </c>
      <c r="CA37" s="57">
        <f t="shared" si="30"/>
        <v>0</v>
      </c>
      <c r="CB37" s="57">
        <f t="shared" si="31"/>
        <v>0</v>
      </c>
      <c r="CC37" s="57">
        <f t="shared" si="32"/>
        <v>0</v>
      </c>
      <c r="CD37" s="57">
        <f t="shared" si="33"/>
        <v>0</v>
      </c>
      <c r="CE37" s="57">
        <f t="shared" si="34"/>
        <v>0</v>
      </c>
      <c r="CF37" s="57">
        <f t="shared" si="35"/>
        <v>0</v>
      </c>
      <c r="CG37" s="57">
        <f t="shared" si="36"/>
        <v>0</v>
      </c>
      <c r="CH37" s="57">
        <f t="shared" si="37"/>
        <v>0</v>
      </c>
      <c r="CI37" s="57">
        <f t="shared" si="38"/>
        <v>0</v>
      </c>
      <c r="CJ37" s="57">
        <f t="shared" si="39"/>
        <v>0</v>
      </c>
      <c r="CK37" s="57">
        <f t="shared" si="40"/>
        <v>0</v>
      </c>
      <c r="CL37" s="57">
        <f t="shared" si="41"/>
        <v>0</v>
      </c>
      <c r="CM37" s="57">
        <f t="shared" si="42"/>
        <v>0</v>
      </c>
      <c r="CN37" s="57">
        <f t="shared" si="43"/>
        <v>0</v>
      </c>
      <c r="CO37" s="57">
        <f t="shared" si="44"/>
        <v>0</v>
      </c>
      <c r="CP37" s="57">
        <f t="shared" si="45"/>
        <v>0</v>
      </c>
      <c r="CQ37" s="57">
        <f t="shared" si="46"/>
        <v>0</v>
      </c>
    </row>
    <row r="38" spans="1:95" ht="20.100000000000001" customHeight="1" x14ac:dyDescent="0.2">
      <c r="A38" s="65" t="str">
        <f>'[3]Počty podle oddílů'!$D105</f>
        <v/>
      </c>
      <c r="B38" s="66" t="str">
        <f>'[3]Počty podle oddílů'!$E105</f>
        <v/>
      </c>
      <c r="C38" s="23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1"/>
      <c r="R38" s="1"/>
      <c r="S38" s="1"/>
      <c r="T38" s="1"/>
      <c r="U38" s="1"/>
      <c r="V38" s="1"/>
      <c r="W38" s="3">
        <f t="shared" si="47"/>
        <v>0</v>
      </c>
      <c r="X38" s="4">
        <f t="shared" si="0"/>
        <v>0</v>
      </c>
      <c r="Y38" s="17"/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L38" s="13">
        <f t="shared" si="52"/>
        <v>0</v>
      </c>
      <c r="AM38" s="13" t="str">
        <f t="shared" si="53"/>
        <v>N</v>
      </c>
      <c r="AN38" s="13">
        <f t="shared" si="10"/>
        <v>0</v>
      </c>
      <c r="AO38" s="13" t="str">
        <f t="shared" si="54"/>
        <v>N</v>
      </c>
      <c r="AP38" s="13">
        <f t="shared" si="48"/>
        <v>0</v>
      </c>
      <c r="AQ38" s="13" t="str">
        <f t="shared" si="11"/>
        <v>N</v>
      </c>
      <c r="AR38" s="13">
        <f t="shared" si="49"/>
        <v>0</v>
      </c>
      <c r="AS38" s="13" t="str">
        <f t="shared" si="12"/>
        <v>N</v>
      </c>
      <c r="AT38" s="13">
        <f t="shared" si="13"/>
        <v>0</v>
      </c>
      <c r="AU38" s="13" t="str">
        <f t="shared" si="14"/>
        <v>N</v>
      </c>
      <c r="AV38" s="13">
        <f t="shared" si="15"/>
        <v>0</v>
      </c>
      <c r="AW38" s="13" t="str">
        <f t="shared" si="16"/>
        <v>N</v>
      </c>
      <c r="AX38" s="13">
        <f t="shared" si="17"/>
        <v>0</v>
      </c>
      <c r="AY38" s="13" t="str">
        <f t="shared" si="18"/>
        <v>N</v>
      </c>
      <c r="AZ38" s="13">
        <f t="shared" si="19"/>
        <v>0</v>
      </c>
      <c r="BA38" s="13" t="str">
        <f t="shared" si="20"/>
        <v>N</v>
      </c>
      <c r="BB38" s="13">
        <f t="shared" si="21"/>
        <v>0</v>
      </c>
      <c r="BC38" s="13" t="str">
        <f t="shared" si="22"/>
        <v>N</v>
      </c>
      <c r="BD38" s="13">
        <f t="shared" si="23"/>
        <v>0</v>
      </c>
      <c r="BE38" s="13">
        <f t="shared" si="55"/>
        <v>0</v>
      </c>
      <c r="BF38" s="13">
        <f t="shared" si="56"/>
        <v>0</v>
      </c>
      <c r="BS38" s="34" t="str">
        <f>'Celkové výsledky'!W38</f>
        <v/>
      </c>
      <c r="BT38" s="34" t="str">
        <f t="shared" si="50"/>
        <v/>
      </c>
      <c r="BW38" s="57">
        <f t="shared" si="26"/>
        <v>0</v>
      </c>
      <c r="BX38" s="57">
        <f t="shared" si="27"/>
        <v>0</v>
      </c>
      <c r="BY38" s="57">
        <f t="shared" si="28"/>
        <v>0</v>
      </c>
      <c r="BZ38" s="57">
        <f t="shared" si="29"/>
        <v>0</v>
      </c>
      <c r="CA38" s="57">
        <f t="shared" si="30"/>
        <v>0</v>
      </c>
      <c r="CB38" s="57">
        <f t="shared" si="31"/>
        <v>0</v>
      </c>
      <c r="CC38" s="57">
        <f t="shared" si="32"/>
        <v>0</v>
      </c>
      <c r="CD38" s="57">
        <f t="shared" si="33"/>
        <v>0</v>
      </c>
      <c r="CE38" s="57">
        <f t="shared" si="34"/>
        <v>0</v>
      </c>
      <c r="CF38" s="57">
        <f t="shared" si="35"/>
        <v>0</v>
      </c>
      <c r="CG38" s="57">
        <f t="shared" si="36"/>
        <v>0</v>
      </c>
      <c r="CH38" s="57">
        <f t="shared" si="37"/>
        <v>0</v>
      </c>
      <c r="CI38" s="57">
        <f t="shared" si="38"/>
        <v>0</v>
      </c>
      <c r="CJ38" s="57">
        <f t="shared" si="39"/>
        <v>0</v>
      </c>
      <c r="CK38" s="57">
        <f t="shared" si="40"/>
        <v>0</v>
      </c>
      <c r="CL38" s="57">
        <f t="shared" si="41"/>
        <v>0</v>
      </c>
      <c r="CM38" s="57">
        <f t="shared" si="42"/>
        <v>0</v>
      </c>
      <c r="CN38" s="57">
        <f t="shared" si="43"/>
        <v>0</v>
      </c>
      <c r="CO38" s="57">
        <f t="shared" si="44"/>
        <v>0</v>
      </c>
      <c r="CP38" s="57">
        <f t="shared" si="45"/>
        <v>0</v>
      </c>
      <c r="CQ38" s="57">
        <f t="shared" si="46"/>
        <v>0</v>
      </c>
    </row>
    <row r="39" spans="1:95" ht="20.100000000000001" customHeight="1" x14ac:dyDescent="0.2">
      <c r="A39" s="65" t="str">
        <f>'[3]Počty podle oddílů'!$D106</f>
        <v/>
      </c>
      <c r="B39" s="66" t="str">
        <f>'[3]Počty podle oddílů'!$E106</f>
        <v/>
      </c>
      <c r="C39" s="23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1"/>
      <c r="R39" s="1"/>
      <c r="S39" s="1"/>
      <c r="T39" s="1"/>
      <c r="U39" s="1"/>
      <c r="V39" s="1"/>
      <c r="W39" s="3">
        <f t="shared" si="47"/>
        <v>0</v>
      </c>
      <c r="X39" s="4">
        <f t="shared" si="0"/>
        <v>0</v>
      </c>
      <c r="Y39" s="17"/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L39" s="13">
        <f t="shared" si="52"/>
        <v>0</v>
      </c>
      <c r="AM39" s="13" t="str">
        <f t="shared" si="53"/>
        <v>N</v>
      </c>
      <c r="AN39" s="13">
        <f t="shared" si="10"/>
        <v>0</v>
      </c>
      <c r="AO39" s="13" t="str">
        <f t="shared" si="54"/>
        <v>N</v>
      </c>
      <c r="AP39" s="13">
        <f t="shared" si="48"/>
        <v>0</v>
      </c>
      <c r="AQ39" s="13" t="str">
        <f t="shared" si="11"/>
        <v>N</v>
      </c>
      <c r="AR39" s="13">
        <f t="shared" si="49"/>
        <v>0</v>
      </c>
      <c r="AS39" s="13" t="str">
        <f t="shared" si="12"/>
        <v>N</v>
      </c>
      <c r="AT39" s="13">
        <f t="shared" si="13"/>
        <v>0</v>
      </c>
      <c r="AU39" s="13" t="str">
        <f t="shared" si="14"/>
        <v>N</v>
      </c>
      <c r="AV39" s="13">
        <f t="shared" si="15"/>
        <v>0</v>
      </c>
      <c r="AW39" s="13" t="str">
        <f t="shared" si="16"/>
        <v>N</v>
      </c>
      <c r="AX39" s="13">
        <f t="shared" si="17"/>
        <v>0</v>
      </c>
      <c r="AY39" s="13" t="str">
        <f t="shared" si="18"/>
        <v>N</v>
      </c>
      <c r="AZ39" s="13">
        <f t="shared" si="19"/>
        <v>0</v>
      </c>
      <c r="BA39" s="13" t="str">
        <f t="shared" si="20"/>
        <v>N</v>
      </c>
      <c r="BB39" s="13">
        <f t="shared" si="21"/>
        <v>0</v>
      </c>
      <c r="BC39" s="13" t="str">
        <f t="shared" si="22"/>
        <v>N</v>
      </c>
      <c r="BD39" s="13">
        <f t="shared" si="23"/>
        <v>0</v>
      </c>
      <c r="BE39" s="13">
        <f t="shared" si="55"/>
        <v>0</v>
      </c>
      <c r="BF39" s="13">
        <f t="shared" si="56"/>
        <v>0</v>
      </c>
      <c r="BS39" s="34" t="str">
        <f>'Celkové výsledky'!W39</f>
        <v/>
      </c>
      <c r="BT39" s="34" t="str">
        <f t="shared" si="50"/>
        <v/>
      </c>
      <c r="BW39" s="57">
        <f t="shared" si="26"/>
        <v>0</v>
      </c>
      <c r="BX39" s="57">
        <f t="shared" si="27"/>
        <v>0</v>
      </c>
      <c r="BY39" s="57">
        <f t="shared" si="28"/>
        <v>0</v>
      </c>
      <c r="BZ39" s="57">
        <f t="shared" si="29"/>
        <v>0</v>
      </c>
      <c r="CA39" s="57">
        <f t="shared" si="30"/>
        <v>0</v>
      </c>
      <c r="CB39" s="57">
        <f t="shared" si="31"/>
        <v>0</v>
      </c>
      <c r="CC39" s="57">
        <f t="shared" si="32"/>
        <v>0</v>
      </c>
      <c r="CD39" s="57">
        <f t="shared" si="33"/>
        <v>0</v>
      </c>
      <c r="CE39" s="57">
        <f t="shared" si="34"/>
        <v>0</v>
      </c>
      <c r="CF39" s="57">
        <f t="shared" si="35"/>
        <v>0</v>
      </c>
      <c r="CG39" s="57">
        <f t="shared" si="36"/>
        <v>0</v>
      </c>
      <c r="CH39" s="57">
        <f t="shared" si="37"/>
        <v>0</v>
      </c>
      <c r="CI39" s="57">
        <f t="shared" si="38"/>
        <v>0</v>
      </c>
      <c r="CJ39" s="57">
        <f t="shared" si="39"/>
        <v>0</v>
      </c>
      <c r="CK39" s="57">
        <f t="shared" si="40"/>
        <v>0</v>
      </c>
      <c r="CL39" s="57">
        <f t="shared" si="41"/>
        <v>0</v>
      </c>
      <c r="CM39" s="57">
        <f t="shared" si="42"/>
        <v>0</v>
      </c>
      <c r="CN39" s="57">
        <f t="shared" si="43"/>
        <v>0</v>
      </c>
      <c r="CO39" s="57">
        <f t="shared" si="44"/>
        <v>0</v>
      </c>
      <c r="CP39" s="57">
        <f t="shared" si="45"/>
        <v>0</v>
      </c>
      <c r="CQ39" s="57">
        <f t="shared" si="46"/>
        <v>0</v>
      </c>
    </row>
    <row r="40" spans="1:95" ht="20.100000000000001" customHeight="1" x14ac:dyDescent="0.2">
      <c r="A40" s="65" t="str">
        <f>'[3]Počty podle oddílů'!$D107</f>
        <v/>
      </c>
      <c r="B40" s="66" t="str">
        <f>'[3]Počty podle oddílů'!$E107</f>
        <v/>
      </c>
      <c r="C40" s="23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3">
        <f t="shared" si="47"/>
        <v>0</v>
      </c>
      <c r="X40" s="4">
        <f t="shared" si="0"/>
        <v>0</v>
      </c>
      <c r="Y40" s="17"/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L40" s="13">
        <f t="shared" si="52"/>
        <v>0</v>
      </c>
      <c r="AM40" s="13" t="str">
        <f t="shared" si="53"/>
        <v>N</v>
      </c>
      <c r="AN40" s="13">
        <f t="shared" si="10"/>
        <v>0</v>
      </c>
      <c r="AO40" s="13" t="str">
        <f t="shared" si="54"/>
        <v>N</v>
      </c>
      <c r="AP40" s="13">
        <f t="shared" si="48"/>
        <v>0</v>
      </c>
      <c r="AQ40" s="13" t="str">
        <f t="shared" si="11"/>
        <v>N</v>
      </c>
      <c r="AR40" s="13">
        <f t="shared" si="49"/>
        <v>0</v>
      </c>
      <c r="AS40" s="13" t="str">
        <f t="shared" si="12"/>
        <v>N</v>
      </c>
      <c r="AT40" s="13">
        <f t="shared" si="13"/>
        <v>0</v>
      </c>
      <c r="AU40" s="13" t="str">
        <f t="shared" si="14"/>
        <v>N</v>
      </c>
      <c r="AV40" s="13">
        <f t="shared" si="15"/>
        <v>0</v>
      </c>
      <c r="AW40" s="13" t="str">
        <f t="shared" si="16"/>
        <v>N</v>
      </c>
      <c r="AX40" s="13">
        <f t="shared" si="17"/>
        <v>0</v>
      </c>
      <c r="AY40" s="13" t="str">
        <f t="shared" si="18"/>
        <v>N</v>
      </c>
      <c r="AZ40" s="13">
        <f t="shared" si="19"/>
        <v>0</v>
      </c>
      <c r="BA40" s="13" t="str">
        <f t="shared" si="20"/>
        <v>N</v>
      </c>
      <c r="BB40" s="13">
        <f t="shared" si="21"/>
        <v>0</v>
      </c>
      <c r="BC40" s="13" t="str">
        <f t="shared" si="22"/>
        <v>N</v>
      </c>
      <c r="BD40" s="13">
        <f t="shared" si="23"/>
        <v>0</v>
      </c>
      <c r="BE40" s="13">
        <f t="shared" si="55"/>
        <v>0</v>
      </c>
      <c r="BF40" s="13">
        <f t="shared" si="56"/>
        <v>0</v>
      </c>
      <c r="BS40" s="34" t="str">
        <f>'Celkové výsledky'!W40</f>
        <v/>
      </c>
      <c r="BT40" s="34" t="str">
        <f t="shared" si="50"/>
        <v/>
      </c>
      <c r="BW40" s="57">
        <f t="shared" si="26"/>
        <v>0</v>
      </c>
      <c r="BX40" s="57">
        <f t="shared" si="27"/>
        <v>0</v>
      </c>
      <c r="BY40" s="57">
        <f t="shared" si="28"/>
        <v>0</v>
      </c>
      <c r="BZ40" s="57">
        <f t="shared" si="29"/>
        <v>0</v>
      </c>
      <c r="CA40" s="57">
        <f t="shared" si="30"/>
        <v>0</v>
      </c>
      <c r="CB40" s="57">
        <f t="shared" si="31"/>
        <v>0</v>
      </c>
      <c r="CC40" s="57">
        <f t="shared" si="32"/>
        <v>0</v>
      </c>
      <c r="CD40" s="57">
        <f t="shared" si="33"/>
        <v>0</v>
      </c>
      <c r="CE40" s="57">
        <f t="shared" si="34"/>
        <v>0</v>
      </c>
      <c r="CF40" s="57">
        <f t="shared" si="35"/>
        <v>0</v>
      </c>
      <c r="CG40" s="57">
        <f t="shared" si="36"/>
        <v>0</v>
      </c>
      <c r="CH40" s="57">
        <f t="shared" si="37"/>
        <v>0</v>
      </c>
      <c r="CI40" s="57">
        <f t="shared" si="38"/>
        <v>0</v>
      </c>
      <c r="CJ40" s="57">
        <f t="shared" si="39"/>
        <v>0</v>
      </c>
      <c r="CK40" s="57">
        <f t="shared" si="40"/>
        <v>0</v>
      </c>
      <c r="CL40" s="57">
        <f t="shared" si="41"/>
        <v>0</v>
      </c>
      <c r="CM40" s="57">
        <f t="shared" si="42"/>
        <v>0</v>
      </c>
      <c r="CN40" s="57">
        <f t="shared" si="43"/>
        <v>0</v>
      </c>
      <c r="CO40" s="57">
        <f t="shared" si="44"/>
        <v>0</v>
      </c>
      <c r="CP40" s="57">
        <f t="shared" si="45"/>
        <v>0</v>
      </c>
      <c r="CQ40" s="57">
        <f t="shared" si="46"/>
        <v>0</v>
      </c>
    </row>
    <row r="41" spans="1:95" ht="20.100000000000001" customHeight="1" x14ac:dyDescent="0.2">
      <c r="A41" s="65" t="str">
        <f>'[3]Počty podle oddílů'!$D108</f>
        <v/>
      </c>
      <c r="B41" s="66" t="str">
        <f>'[3]Počty podle oddílů'!$E108</f>
        <v/>
      </c>
      <c r="C41" s="23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3">
        <f t="shared" si="47"/>
        <v>0</v>
      </c>
      <c r="X41" s="4">
        <f t="shared" si="0"/>
        <v>0</v>
      </c>
      <c r="Y41" s="17"/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L41" s="13">
        <f t="shared" si="52"/>
        <v>0</v>
      </c>
      <c r="AM41" s="13" t="str">
        <f t="shared" si="53"/>
        <v>N</v>
      </c>
      <c r="AN41" s="13">
        <f t="shared" si="10"/>
        <v>0</v>
      </c>
      <c r="AO41" s="13" t="str">
        <f t="shared" si="54"/>
        <v>N</v>
      </c>
      <c r="AP41" s="13">
        <f t="shared" si="48"/>
        <v>0</v>
      </c>
      <c r="AQ41" s="13" t="str">
        <f t="shared" si="11"/>
        <v>N</v>
      </c>
      <c r="AR41" s="13">
        <f t="shared" si="49"/>
        <v>0</v>
      </c>
      <c r="AS41" s="13" t="str">
        <f t="shared" si="12"/>
        <v>N</v>
      </c>
      <c r="AT41" s="13">
        <f t="shared" si="13"/>
        <v>0</v>
      </c>
      <c r="AU41" s="13" t="str">
        <f t="shared" si="14"/>
        <v>N</v>
      </c>
      <c r="AV41" s="13">
        <f t="shared" si="15"/>
        <v>0</v>
      </c>
      <c r="AW41" s="13" t="str">
        <f t="shared" si="16"/>
        <v>N</v>
      </c>
      <c r="AX41" s="13">
        <f t="shared" si="17"/>
        <v>0</v>
      </c>
      <c r="AY41" s="13" t="str">
        <f t="shared" si="18"/>
        <v>N</v>
      </c>
      <c r="AZ41" s="13">
        <f t="shared" si="19"/>
        <v>0</v>
      </c>
      <c r="BA41" s="13" t="str">
        <f t="shared" si="20"/>
        <v>N</v>
      </c>
      <c r="BB41" s="13">
        <f t="shared" si="21"/>
        <v>0</v>
      </c>
      <c r="BC41" s="13" t="str">
        <f t="shared" si="22"/>
        <v>N</v>
      </c>
      <c r="BD41" s="13">
        <f t="shared" si="23"/>
        <v>0</v>
      </c>
      <c r="BE41" s="13">
        <f t="shared" si="55"/>
        <v>0</v>
      </c>
      <c r="BF41" s="13">
        <f t="shared" si="56"/>
        <v>0</v>
      </c>
      <c r="BS41" s="34" t="str">
        <f>'Celkové výsledky'!W41</f>
        <v/>
      </c>
      <c r="BT41" s="34" t="str">
        <f t="shared" si="50"/>
        <v/>
      </c>
      <c r="BW41" s="57">
        <f t="shared" si="26"/>
        <v>0</v>
      </c>
      <c r="BX41" s="57">
        <f t="shared" si="27"/>
        <v>0</v>
      </c>
      <c r="BY41" s="57">
        <f t="shared" si="28"/>
        <v>0</v>
      </c>
      <c r="BZ41" s="57">
        <f t="shared" si="29"/>
        <v>0</v>
      </c>
      <c r="CA41" s="57">
        <f t="shared" si="30"/>
        <v>0</v>
      </c>
      <c r="CB41" s="57">
        <f t="shared" si="31"/>
        <v>0</v>
      </c>
      <c r="CC41" s="57">
        <f t="shared" si="32"/>
        <v>0</v>
      </c>
      <c r="CD41" s="57">
        <f t="shared" si="33"/>
        <v>0</v>
      </c>
      <c r="CE41" s="57">
        <f t="shared" si="34"/>
        <v>0</v>
      </c>
      <c r="CF41" s="57">
        <f t="shared" si="35"/>
        <v>0</v>
      </c>
      <c r="CG41" s="57">
        <f t="shared" si="36"/>
        <v>0</v>
      </c>
      <c r="CH41" s="57">
        <f t="shared" si="37"/>
        <v>0</v>
      </c>
      <c r="CI41" s="57">
        <f t="shared" si="38"/>
        <v>0</v>
      </c>
      <c r="CJ41" s="57">
        <f t="shared" si="39"/>
        <v>0</v>
      </c>
      <c r="CK41" s="57">
        <f t="shared" si="40"/>
        <v>0</v>
      </c>
      <c r="CL41" s="57">
        <f t="shared" si="41"/>
        <v>0</v>
      </c>
      <c r="CM41" s="57">
        <f t="shared" si="42"/>
        <v>0</v>
      </c>
      <c r="CN41" s="57">
        <f t="shared" si="43"/>
        <v>0</v>
      </c>
      <c r="CO41" s="57">
        <f t="shared" si="44"/>
        <v>0</v>
      </c>
      <c r="CP41" s="57">
        <f t="shared" si="45"/>
        <v>0</v>
      </c>
      <c r="CQ41" s="57">
        <f t="shared" si="46"/>
        <v>0</v>
      </c>
    </row>
    <row r="42" spans="1:95" ht="20.100000000000001" customHeight="1" x14ac:dyDescent="0.2">
      <c r="A42" s="65" t="str">
        <f>'[3]Počty podle oddílů'!$D109</f>
        <v/>
      </c>
      <c r="B42" s="66" t="str">
        <f>'[3]Počty podle oddílů'!$E109</f>
        <v/>
      </c>
      <c r="C42" s="23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1"/>
      <c r="R42" s="1"/>
      <c r="S42" s="1"/>
      <c r="T42" s="1"/>
      <c r="U42" s="1"/>
      <c r="V42" s="1"/>
      <c r="W42" s="3">
        <f t="shared" si="47"/>
        <v>0</v>
      </c>
      <c r="X42" s="4">
        <f t="shared" si="0"/>
        <v>0</v>
      </c>
      <c r="Y42" s="17"/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L42" s="13">
        <f t="shared" si="52"/>
        <v>0</v>
      </c>
      <c r="AM42" s="13" t="str">
        <f t="shared" si="53"/>
        <v>N</v>
      </c>
      <c r="AN42" s="13">
        <f t="shared" si="10"/>
        <v>0</v>
      </c>
      <c r="AO42" s="13" t="str">
        <f t="shared" si="54"/>
        <v>N</v>
      </c>
      <c r="AP42" s="13">
        <f t="shared" si="48"/>
        <v>0</v>
      </c>
      <c r="AQ42" s="13" t="str">
        <f t="shared" si="11"/>
        <v>N</v>
      </c>
      <c r="AR42" s="13">
        <f t="shared" si="49"/>
        <v>0</v>
      </c>
      <c r="AS42" s="13" t="str">
        <f t="shared" si="12"/>
        <v>N</v>
      </c>
      <c r="AT42" s="13">
        <f t="shared" si="13"/>
        <v>0</v>
      </c>
      <c r="AU42" s="13" t="str">
        <f t="shared" si="14"/>
        <v>N</v>
      </c>
      <c r="AV42" s="13">
        <f t="shared" si="15"/>
        <v>0</v>
      </c>
      <c r="AW42" s="13" t="str">
        <f t="shared" si="16"/>
        <v>N</v>
      </c>
      <c r="AX42" s="13">
        <f t="shared" si="17"/>
        <v>0</v>
      </c>
      <c r="AY42" s="13" t="str">
        <f t="shared" si="18"/>
        <v>N</v>
      </c>
      <c r="AZ42" s="13">
        <f t="shared" si="19"/>
        <v>0</v>
      </c>
      <c r="BA42" s="13" t="str">
        <f t="shared" si="20"/>
        <v>N</v>
      </c>
      <c r="BB42" s="13">
        <f t="shared" si="21"/>
        <v>0</v>
      </c>
      <c r="BC42" s="13" t="str">
        <f t="shared" si="22"/>
        <v>N</v>
      </c>
      <c r="BD42" s="13">
        <f t="shared" si="23"/>
        <v>0</v>
      </c>
      <c r="BE42" s="13">
        <f t="shared" si="55"/>
        <v>0</v>
      </c>
      <c r="BF42" s="13">
        <f t="shared" si="56"/>
        <v>0</v>
      </c>
      <c r="BS42" s="34" t="str">
        <f>'Celkové výsledky'!W42</f>
        <v/>
      </c>
      <c r="BT42" s="34" t="str">
        <f t="shared" si="50"/>
        <v/>
      </c>
      <c r="BW42" s="57">
        <f t="shared" si="26"/>
        <v>0</v>
      </c>
      <c r="BX42" s="57">
        <f t="shared" si="27"/>
        <v>0</v>
      </c>
      <c r="BY42" s="57">
        <f t="shared" si="28"/>
        <v>0</v>
      </c>
      <c r="BZ42" s="57">
        <f t="shared" si="29"/>
        <v>0</v>
      </c>
      <c r="CA42" s="57">
        <f t="shared" si="30"/>
        <v>0</v>
      </c>
      <c r="CB42" s="57">
        <f t="shared" si="31"/>
        <v>0</v>
      </c>
      <c r="CC42" s="57">
        <f t="shared" si="32"/>
        <v>0</v>
      </c>
      <c r="CD42" s="57">
        <f t="shared" si="33"/>
        <v>0</v>
      </c>
      <c r="CE42" s="57">
        <f t="shared" si="34"/>
        <v>0</v>
      </c>
      <c r="CF42" s="57">
        <f t="shared" si="35"/>
        <v>0</v>
      </c>
      <c r="CG42" s="57">
        <f t="shared" si="36"/>
        <v>0</v>
      </c>
      <c r="CH42" s="57">
        <f t="shared" si="37"/>
        <v>0</v>
      </c>
      <c r="CI42" s="57">
        <f t="shared" si="38"/>
        <v>0</v>
      </c>
      <c r="CJ42" s="57">
        <f t="shared" si="39"/>
        <v>0</v>
      </c>
      <c r="CK42" s="57">
        <f t="shared" si="40"/>
        <v>0</v>
      </c>
      <c r="CL42" s="57">
        <f t="shared" si="41"/>
        <v>0</v>
      </c>
      <c r="CM42" s="57">
        <f t="shared" si="42"/>
        <v>0</v>
      </c>
      <c r="CN42" s="57">
        <f t="shared" si="43"/>
        <v>0</v>
      </c>
      <c r="CO42" s="57">
        <f t="shared" si="44"/>
        <v>0</v>
      </c>
      <c r="CP42" s="57">
        <f t="shared" si="45"/>
        <v>0</v>
      </c>
      <c r="CQ42" s="57">
        <f t="shared" si="46"/>
        <v>0</v>
      </c>
    </row>
    <row r="43" spans="1:95" ht="20.100000000000001" customHeight="1" x14ac:dyDescent="0.2">
      <c r="A43" s="65" t="str">
        <f>'[3]Počty podle oddílů'!$D110</f>
        <v/>
      </c>
      <c r="B43" s="66" t="str">
        <f>'[3]Počty podle oddílů'!$E110</f>
        <v/>
      </c>
      <c r="C43" s="23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1"/>
      <c r="R43" s="1"/>
      <c r="S43" s="1"/>
      <c r="T43" s="1"/>
      <c r="U43" s="1"/>
      <c r="V43" s="1"/>
      <c r="W43" s="3">
        <f t="shared" si="47"/>
        <v>0</v>
      </c>
      <c r="X43" s="4">
        <f t="shared" si="0"/>
        <v>0</v>
      </c>
      <c r="Y43" s="17"/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L43" s="13">
        <f t="shared" si="52"/>
        <v>0</v>
      </c>
      <c r="AM43" s="13" t="str">
        <f t="shared" si="53"/>
        <v>N</v>
      </c>
      <c r="AN43" s="13">
        <f t="shared" si="10"/>
        <v>0</v>
      </c>
      <c r="AO43" s="13" t="str">
        <f t="shared" si="54"/>
        <v>N</v>
      </c>
      <c r="AP43" s="13">
        <f t="shared" si="48"/>
        <v>0</v>
      </c>
      <c r="AQ43" s="13" t="str">
        <f t="shared" si="11"/>
        <v>N</v>
      </c>
      <c r="AR43" s="13">
        <f t="shared" si="49"/>
        <v>0</v>
      </c>
      <c r="AS43" s="13" t="str">
        <f t="shared" si="12"/>
        <v>N</v>
      </c>
      <c r="AT43" s="13">
        <f t="shared" si="13"/>
        <v>0</v>
      </c>
      <c r="AU43" s="13" t="str">
        <f t="shared" si="14"/>
        <v>N</v>
      </c>
      <c r="AV43" s="13">
        <f t="shared" si="15"/>
        <v>0</v>
      </c>
      <c r="AW43" s="13" t="str">
        <f t="shared" si="16"/>
        <v>N</v>
      </c>
      <c r="AX43" s="13">
        <f t="shared" si="17"/>
        <v>0</v>
      </c>
      <c r="AY43" s="13" t="str">
        <f t="shared" si="18"/>
        <v>N</v>
      </c>
      <c r="AZ43" s="13">
        <f t="shared" si="19"/>
        <v>0</v>
      </c>
      <c r="BA43" s="13" t="str">
        <f t="shared" si="20"/>
        <v>N</v>
      </c>
      <c r="BB43" s="13">
        <f t="shared" si="21"/>
        <v>0</v>
      </c>
      <c r="BC43" s="13" t="str">
        <f t="shared" si="22"/>
        <v>N</v>
      </c>
      <c r="BD43" s="13">
        <f t="shared" si="23"/>
        <v>0</v>
      </c>
      <c r="BE43" s="13">
        <f t="shared" si="55"/>
        <v>0</v>
      </c>
      <c r="BF43" s="13">
        <f t="shared" si="56"/>
        <v>0</v>
      </c>
      <c r="BS43" s="34" t="str">
        <f>'Celkové výsledky'!W43</f>
        <v/>
      </c>
      <c r="BT43" s="34" t="str">
        <f t="shared" si="50"/>
        <v/>
      </c>
      <c r="BW43" s="57">
        <f t="shared" si="26"/>
        <v>0</v>
      </c>
      <c r="BX43" s="57">
        <f t="shared" si="27"/>
        <v>0</v>
      </c>
      <c r="BY43" s="57">
        <f t="shared" si="28"/>
        <v>0</v>
      </c>
      <c r="BZ43" s="57">
        <f t="shared" si="29"/>
        <v>0</v>
      </c>
      <c r="CA43" s="57">
        <f t="shared" si="30"/>
        <v>0</v>
      </c>
      <c r="CB43" s="57">
        <f t="shared" si="31"/>
        <v>0</v>
      </c>
      <c r="CC43" s="57">
        <f t="shared" si="32"/>
        <v>0</v>
      </c>
      <c r="CD43" s="57">
        <f t="shared" si="33"/>
        <v>0</v>
      </c>
      <c r="CE43" s="57">
        <f t="shared" si="34"/>
        <v>0</v>
      </c>
      <c r="CF43" s="57">
        <f t="shared" si="35"/>
        <v>0</v>
      </c>
      <c r="CG43" s="57">
        <f t="shared" si="36"/>
        <v>0</v>
      </c>
      <c r="CH43" s="57">
        <f t="shared" si="37"/>
        <v>0</v>
      </c>
      <c r="CI43" s="57">
        <f t="shared" si="38"/>
        <v>0</v>
      </c>
      <c r="CJ43" s="57">
        <f t="shared" si="39"/>
        <v>0</v>
      </c>
      <c r="CK43" s="57">
        <f t="shared" si="40"/>
        <v>0</v>
      </c>
      <c r="CL43" s="57">
        <f t="shared" si="41"/>
        <v>0</v>
      </c>
      <c r="CM43" s="57">
        <f t="shared" si="42"/>
        <v>0</v>
      </c>
      <c r="CN43" s="57">
        <f t="shared" si="43"/>
        <v>0</v>
      </c>
      <c r="CO43" s="57">
        <f t="shared" si="44"/>
        <v>0</v>
      </c>
      <c r="CP43" s="57">
        <f t="shared" si="45"/>
        <v>0</v>
      </c>
      <c r="CQ43" s="57">
        <f t="shared" si="46"/>
        <v>0</v>
      </c>
    </row>
    <row r="44" spans="1:95" ht="20.100000000000001" customHeight="1" x14ac:dyDescent="0.2">
      <c r="A44" s="65" t="str">
        <f>'[3]Počty podle oddílů'!$D111</f>
        <v/>
      </c>
      <c r="B44" s="66" t="str">
        <f>'[3]Počty podle oddílů'!$E111</f>
        <v/>
      </c>
      <c r="C44" s="23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1"/>
      <c r="R44" s="1"/>
      <c r="S44" s="1"/>
      <c r="T44" s="1"/>
      <c r="U44" s="1"/>
      <c r="V44" s="1"/>
      <c r="W44" s="3">
        <f t="shared" si="47"/>
        <v>0</v>
      </c>
      <c r="X44" s="4">
        <f t="shared" si="0"/>
        <v>0</v>
      </c>
      <c r="Y44" s="17"/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L44" s="13">
        <f t="shared" si="52"/>
        <v>0</v>
      </c>
      <c r="AM44" s="13" t="str">
        <f t="shared" si="53"/>
        <v>N</v>
      </c>
      <c r="AN44" s="13">
        <f t="shared" si="10"/>
        <v>0</v>
      </c>
      <c r="AO44" s="13" t="str">
        <f t="shared" si="54"/>
        <v>N</v>
      </c>
      <c r="AP44" s="13">
        <f t="shared" si="48"/>
        <v>0</v>
      </c>
      <c r="AQ44" s="13" t="str">
        <f t="shared" si="11"/>
        <v>N</v>
      </c>
      <c r="AR44" s="13">
        <f t="shared" si="49"/>
        <v>0</v>
      </c>
      <c r="AS44" s="13" t="str">
        <f t="shared" si="12"/>
        <v>N</v>
      </c>
      <c r="AT44" s="13">
        <f t="shared" si="13"/>
        <v>0</v>
      </c>
      <c r="AU44" s="13" t="str">
        <f t="shared" si="14"/>
        <v>N</v>
      </c>
      <c r="AV44" s="13">
        <f t="shared" si="15"/>
        <v>0</v>
      </c>
      <c r="AW44" s="13" t="str">
        <f t="shared" si="16"/>
        <v>N</v>
      </c>
      <c r="AX44" s="13">
        <f t="shared" si="17"/>
        <v>0</v>
      </c>
      <c r="AY44" s="13" t="str">
        <f t="shared" si="18"/>
        <v>N</v>
      </c>
      <c r="AZ44" s="13">
        <f t="shared" si="19"/>
        <v>0</v>
      </c>
      <c r="BA44" s="13" t="str">
        <f t="shared" si="20"/>
        <v>N</v>
      </c>
      <c r="BB44" s="13">
        <f t="shared" si="21"/>
        <v>0</v>
      </c>
      <c r="BC44" s="13" t="str">
        <f t="shared" si="22"/>
        <v>N</v>
      </c>
      <c r="BD44" s="13">
        <f t="shared" si="23"/>
        <v>0</v>
      </c>
      <c r="BE44" s="13">
        <f t="shared" si="55"/>
        <v>0</v>
      </c>
      <c r="BF44" s="13">
        <f t="shared" si="56"/>
        <v>0</v>
      </c>
      <c r="BS44" s="34" t="str">
        <f>'Celkové výsledky'!W44</f>
        <v/>
      </c>
      <c r="BT44" s="34" t="str">
        <f t="shared" si="50"/>
        <v/>
      </c>
      <c r="BW44" s="57">
        <f t="shared" si="26"/>
        <v>0</v>
      </c>
      <c r="BX44" s="57">
        <f t="shared" si="27"/>
        <v>0</v>
      </c>
      <c r="BY44" s="57">
        <f t="shared" si="28"/>
        <v>0</v>
      </c>
      <c r="BZ44" s="57">
        <f t="shared" si="29"/>
        <v>0</v>
      </c>
      <c r="CA44" s="57">
        <f t="shared" si="30"/>
        <v>0</v>
      </c>
      <c r="CB44" s="57">
        <f t="shared" si="31"/>
        <v>0</v>
      </c>
      <c r="CC44" s="57">
        <f t="shared" si="32"/>
        <v>0</v>
      </c>
      <c r="CD44" s="57">
        <f t="shared" si="33"/>
        <v>0</v>
      </c>
      <c r="CE44" s="57">
        <f t="shared" si="34"/>
        <v>0</v>
      </c>
      <c r="CF44" s="57">
        <f t="shared" si="35"/>
        <v>0</v>
      </c>
      <c r="CG44" s="57">
        <f t="shared" si="36"/>
        <v>0</v>
      </c>
      <c r="CH44" s="57">
        <f t="shared" si="37"/>
        <v>0</v>
      </c>
      <c r="CI44" s="57">
        <f t="shared" si="38"/>
        <v>0</v>
      </c>
      <c r="CJ44" s="57">
        <f t="shared" si="39"/>
        <v>0</v>
      </c>
      <c r="CK44" s="57">
        <f t="shared" si="40"/>
        <v>0</v>
      </c>
      <c r="CL44" s="57">
        <f t="shared" si="41"/>
        <v>0</v>
      </c>
      <c r="CM44" s="57">
        <f t="shared" si="42"/>
        <v>0</v>
      </c>
      <c r="CN44" s="57">
        <f t="shared" si="43"/>
        <v>0</v>
      </c>
      <c r="CO44" s="57">
        <f t="shared" si="44"/>
        <v>0</v>
      </c>
      <c r="CP44" s="57">
        <f t="shared" si="45"/>
        <v>0</v>
      </c>
      <c r="CQ44" s="57">
        <f t="shared" si="46"/>
        <v>0</v>
      </c>
    </row>
    <row r="45" spans="1:95" ht="20.100000000000001" customHeight="1" x14ac:dyDescent="0.2">
      <c r="A45" s="65" t="str">
        <f>'[3]Počty podle oddílů'!$D112</f>
        <v/>
      </c>
      <c r="B45" s="66" t="str">
        <f>'[3]Počty podle oddílů'!$E112</f>
        <v/>
      </c>
      <c r="C45" s="23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1"/>
      <c r="R45" s="1"/>
      <c r="S45" s="1"/>
      <c r="T45" s="1"/>
      <c r="U45" s="1"/>
      <c r="V45" s="1"/>
      <c r="W45" s="3">
        <f t="shared" si="47"/>
        <v>0</v>
      </c>
      <c r="X45" s="4">
        <f t="shared" si="0"/>
        <v>0</v>
      </c>
      <c r="Y45" s="17"/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L45" s="13">
        <f t="shared" si="52"/>
        <v>0</v>
      </c>
      <c r="AM45" s="13" t="str">
        <f t="shared" si="53"/>
        <v>N</v>
      </c>
      <c r="AN45" s="13">
        <f t="shared" si="10"/>
        <v>0</v>
      </c>
      <c r="AO45" s="13" t="str">
        <f t="shared" si="54"/>
        <v>N</v>
      </c>
      <c r="AP45" s="13">
        <f t="shared" si="48"/>
        <v>0</v>
      </c>
      <c r="AQ45" s="13" t="str">
        <f t="shared" si="11"/>
        <v>N</v>
      </c>
      <c r="AR45" s="13">
        <f t="shared" si="49"/>
        <v>0</v>
      </c>
      <c r="AS45" s="13" t="str">
        <f t="shared" si="12"/>
        <v>N</v>
      </c>
      <c r="AT45" s="13">
        <f t="shared" si="13"/>
        <v>0</v>
      </c>
      <c r="AU45" s="13" t="str">
        <f t="shared" si="14"/>
        <v>N</v>
      </c>
      <c r="AV45" s="13">
        <f t="shared" si="15"/>
        <v>0</v>
      </c>
      <c r="AW45" s="13" t="str">
        <f t="shared" si="16"/>
        <v>N</v>
      </c>
      <c r="AX45" s="13">
        <f t="shared" si="17"/>
        <v>0</v>
      </c>
      <c r="AY45" s="13" t="str">
        <f t="shared" si="18"/>
        <v>N</v>
      </c>
      <c r="AZ45" s="13">
        <f t="shared" si="19"/>
        <v>0</v>
      </c>
      <c r="BA45" s="13" t="str">
        <f t="shared" si="20"/>
        <v>N</v>
      </c>
      <c r="BB45" s="13">
        <f t="shared" si="21"/>
        <v>0</v>
      </c>
      <c r="BC45" s="13" t="str">
        <f t="shared" si="22"/>
        <v>N</v>
      </c>
      <c r="BD45" s="13">
        <f t="shared" si="23"/>
        <v>0</v>
      </c>
      <c r="BE45" s="13">
        <f t="shared" si="55"/>
        <v>0</v>
      </c>
      <c r="BF45" s="13">
        <f t="shared" si="56"/>
        <v>0</v>
      </c>
      <c r="BS45" s="34" t="str">
        <f>'Celkové výsledky'!W45</f>
        <v/>
      </c>
      <c r="BT45" s="34" t="str">
        <f t="shared" si="50"/>
        <v/>
      </c>
      <c r="BW45" s="57">
        <f t="shared" si="26"/>
        <v>0</v>
      </c>
      <c r="BX45" s="57">
        <f t="shared" si="27"/>
        <v>0</v>
      </c>
      <c r="BY45" s="57">
        <f t="shared" si="28"/>
        <v>0</v>
      </c>
      <c r="BZ45" s="57">
        <f t="shared" si="29"/>
        <v>0</v>
      </c>
      <c r="CA45" s="57">
        <f t="shared" si="30"/>
        <v>0</v>
      </c>
      <c r="CB45" s="57">
        <f t="shared" si="31"/>
        <v>0</v>
      </c>
      <c r="CC45" s="57">
        <f t="shared" si="32"/>
        <v>0</v>
      </c>
      <c r="CD45" s="57">
        <f t="shared" si="33"/>
        <v>0</v>
      </c>
      <c r="CE45" s="57">
        <f t="shared" si="34"/>
        <v>0</v>
      </c>
      <c r="CF45" s="57">
        <f t="shared" si="35"/>
        <v>0</v>
      </c>
      <c r="CG45" s="57">
        <f t="shared" si="36"/>
        <v>0</v>
      </c>
      <c r="CH45" s="57">
        <f t="shared" si="37"/>
        <v>0</v>
      </c>
      <c r="CI45" s="57">
        <f t="shared" si="38"/>
        <v>0</v>
      </c>
      <c r="CJ45" s="57">
        <f t="shared" si="39"/>
        <v>0</v>
      </c>
      <c r="CK45" s="57">
        <f t="shared" si="40"/>
        <v>0</v>
      </c>
      <c r="CL45" s="57">
        <f t="shared" si="41"/>
        <v>0</v>
      </c>
      <c r="CM45" s="57">
        <f t="shared" si="42"/>
        <v>0</v>
      </c>
      <c r="CN45" s="57">
        <f t="shared" si="43"/>
        <v>0</v>
      </c>
      <c r="CO45" s="57">
        <f t="shared" si="44"/>
        <v>0</v>
      </c>
      <c r="CP45" s="57">
        <f t="shared" si="45"/>
        <v>0</v>
      </c>
      <c r="CQ45" s="57">
        <f t="shared" si="46"/>
        <v>0</v>
      </c>
    </row>
    <row r="46" spans="1:95" ht="20.100000000000001" customHeight="1" x14ac:dyDescent="0.2">
      <c r="A46" s="65" t="str">
        <f>'[3]Počty podle oddílů'!$D113</f>
        <v/>
      </c>
      <c r="B46" s="66" t="str">
        <f>'[3]Počty podle oddílů'!$E113</f>
        <v/>
      </c>
      <c r="C46" s="23"/>
      <c r="D46" s="1"/>
      <c r="E46" s="1"/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1"/>
      <c r="R46" s="1"/>
      <c r="S46" s="1"/>
      <c r="T46" s="1"/>
      <c r="U46" s="1"/>
      <c r="V46" s="1"/>
      <c r="W46" s="3">
        <f t="shared" si="47"/>
        <v>0</v>
      </c>
      <c r="X46" s="4">
        <f t="shared" si="0"/>
        <v>0</v>
      </c>
      <c r="Y46" s="17"/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L46" s="13">
        <f t="shared" si="52"/>
        <v>0</v>
      </c>
      <c r="AM46" s="13" t="str">
        <f t="shared" si="53"/>
        <v>N</v>
      </c>
      <c r="AN46" s="13">
        <f t="shared" si="10"/>
        <v>0</v>
      </c>
      <c r="AO46" s="13" t="str">
        <f t="shared" si="54"/>
        <v>N</v>
      </c>
      <c r="AP46" s="13">
        <f t="shared" si="48"/>
        <v>0</v>
      </c>
      <c r="AQ46" s="13" t="str">
        <f t="shared" si="11"/>
        <v>N</v>
      </c>
      <c r="AR46" s="13">
        <f t="shared" si="49"/>
        <v>0</v>
      </c>
      <c r="AS46" s="13" t="str">
        <f t="shared" si="12"/>
        <v>N</v>
      </c>
      <c r="AT46" s="13">
        <f t="shared" si="13"/>
        <v>0</v>
      </c>
      <c r="AU46" s="13" t="str">
        <f t="shared" si="14"/>
        <v>N</v>
      </c>
      <c r="AV46" s="13">
        <f t="shared" si="15"/>
        <v>0</v>
      </c>
      <c r="AW46" s="13" t="str">
        <f t="shared" si="16"/>
        <v>N</v>
      </c>
      <c r="AX46" s="13">
        <f t="shared" si="17"/>
        <v>0</v>
      </c>
      <c r="AY46" s="13" t="str">
        <f t="shared" si="18"/>
        <v>N</v>
      </c>
      <c r="AZ46" s="13">
        <f t="shared" si="19"/>
        <v>0</v>
      </c>
      <c r="BA46" s="13" t="str">
        <f t="shared" si="20"/>
        <v>N</v>
      </c>
      <c r="BB46" s="13">
        <f t="shared" si="21"/>
        <v>0</v>
      </c>
      <c r="BC46" s="13" t="str">
        <f t="shared" si="22"/>
        <v>N</v>
      </c>
      <c r="BD46" s="13">
        <f t="shared" si="23"/>
        <v>0</v>
      </c>
      <c r="BE46" s="13">
        <f t="shared" si="55"/>
        <v>0</v>
      </c>
      <c r="BF46" s="13">
        <f t="shared" si="56"/>
        <v>0</v>
      </c>
      <c r="BS46" s="34" t="str">
        <f>'Celkové výsledky'!W46</f>
        <v/>
      </c>
      <c r="BT46" s="34" t="str">
        <f t="shared" si="50"/>
        <v/>
      </c>
      <c r="BW46" s="57">
        <f t="shared" si="26"/>
        <v>0</v>
      </c>
      <c r="BX46" s="57">
        <f t="shared" si="27"/>
        <v>0</v>
      </c>
      <c r="BY46" s="57">
        <f t="shared" si="28"/>
        <v>0</v>
      </c>
      <c r="BZ46" s="57">
        <f t="shared" si="29"/>
        <v>0</v>
      </c>
      <c r="CA46" s="57">
        <f t="shared" si="30"/>
        <v>0</v>
      </c>
      <c r="CB46" s="57">
        <f t="shared" si="31"/>
        <v>0</v>
      </c>
      <c r="CC46" s="57">
        <f t="shared" si="32"/>
        <v>0</v>
      </c>
      <c r="CD46" s="57">
        <f t="shared" si="33"/>
        <v>0</v>
      </c>
      <c r="CE46" s="57">
        <f t="shared" si="34"/>
        <v>0</v>
      </c>
      <c r="CF46" s="57">
        <f t="shared" si="35"/>
        <v>0</v>
      </c>
      <c r="CG46" s="57">
        <f t="shared" si="36"/>
        <v>0</v>
      </c>
      <c r="CH46" s="57">
        <f t="shared" si="37"/>
        <v>0</v>
      </c>
      <c r="CI46" s="57">
        <f t="shared" si="38"/>
        <v>0</v>
      </c>
      <c r="CJ46" s="57">
        <f t="shared" si="39"/>
        <v>0</v>
      </c>
      <c r="CK46" s="57">
        <f t="shared" si="40"/>
        <v>0</v>
      </c>
      <c r="CL46" s="57">
        <f t="shared" si="41"/>
        <v>0</v>
      </c>
      <c r="CM46" s="57">
        <f t="shared" si="42"/>
        <v>0</v>
      </c>
      <c r="CN46" s="57">
        <f t="shared" si="43"/>
        <v>0</v>
      </c>
      <c r="CO46" s="57">
        <f t="shared" si="44"/>
        <v>0</v>
      </c>
      <c r="CP46" s="57">
        <f t="shared" si="45"/>
        <v>0</v>
      </c>
      <c r="CQ46" s="57">
        <f t="shared" si="46"/>
        <v>0</v>
      </c>
    </row>
    <row r="47" spans="1:95" ht="20.100000000000001" customHeight="1" x14ac:dyDescent="0.2">
      <c r="A47" s="65" t="str">
        <f>'[3]Počty podle oddílů'!$D114</f>
        <v/>
      </c>
      <c r="B47" s="66" t="str">
        <f>'[3]Počty podle oddílů'!$E114</f>
        <v/>
      </c>
      <c r="C47" s="23"/>
      <c r="D47" s="1"/>
      <c r="E47" s="1"/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1"/>
      <c r="R47" s="1"/>
      <c r="S47" s="1"/>
      <c r="T47" s="1"/>
      <c r="U47" s="1"/>
      <c r="V47" s="1"/>
      <c r="W47" s="3">
        <f t="shared" si="47"/>
        <v>0</v>
      </c>
      <c r="X47" s="4">
        <f t="shared" si="0"/>
        <v>0</v>
      </c>
      <c r="Y47" s="17"/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L47" s="13">
        <f t="shared" si="52"/>
        <v>0</v>
      </c>
      <c r="AM47" s="13" t="str">
        <f t="shared" si="53"/>
        <v>N</v>
      </c>
      <c r="AN47" s="13">
        <f t="shared" si="10"/>
        <v>0</v>
      </c>
      <c r="AO47" s="13" t="str">
        <f t="shared" si="54"/>
        <v>N</v>
      </c>
      <c r="AP47" s="13">
        <f t="shared" si="48"/>
        <v>0</v>
      </c>
      <c r="AQ47" s="13" t="str">
        <f t="shared" si="11"/>
        <v>N</v>
      </c>
      <c r="AR47" s="13">
        <f t="shared" si="49"/>
        <v>0</v>
      </c>
      <c r="AS47" s="13" t="str">
        <f t="shared" si="12"/>
        <v>N</v>
      </c>
      <c r="AT47" s="13">
        <f t="shared" si="13"/>
        <v>0</v>
      </c>
      <c r="AU47" s="13" t="str">
        <f t="shared" si="14"/>
        <v>N</v>
      </c>
      <c r="AV47" s="13">
        <f t="shared" si="15"/>
        <v>0</v>
      </c>
      <c r="AW47" s="13" t="str">
        <f t="shared" si="16"/>
        <v>N</v>
      </c>
      <c r="AX47" s="13">
        <f t="shared" si="17"/>
        <v>0</v>
      </c>
      <c r="AY47" s="13" t="str">
        <f t="shared" si="18"/>
        <v>N</v>
      </c>
      <c r="AZ47" s="13">
        <f t="shared" si="19"/>
        <v>0</v>
      </c>
      <c r="BA47" s="13" t="str">
        <f t="shared" si="20"/>
        <v>N</v>
      </c>
      <c r="BB47" s="13">
        <f t="shared" si="21"/>
        <v>0</v>
      </c>
      <c r="BC47" s="13" t="str">
        <f t="shared" si="22"/>
        <v>N</v>
      </c>
      <c r="BD47" s="13">
        <f t="shared" si="23"/>
        <v>0</v>
      </c>
      <c r="BE47" s="13">
        <f t="shared" si="55"/>
        <v>0</v>
      </c>
      <c r="BF47" s="13">
        <f t="shared" si="56"/>
        <v>0</v>
      </c>
      <c r="BS47" s="34" t="str">
        <f>'Celkové výsledky'!W47</f>
        <v/>
      </c>
      <c r="BT47" s="34" t="str">
        <f t="shared" si="50"/>
        <v/>
      </c>
      <c r="BW47" s="57">
        <f t="shared" si="26"/>
        <v>0</v>
      </c>
      <c r="BX47" s="57">
        <f t="shared" si="27"/>
        <v>0</v>
      </c>
      <c r="BY47" s="57">
        <f t="shared" si="28"/>
        <v>0</v>
      </c>
      <c r="BZ47" s="57">
        <f t="shared" si="29"/>
        <v>0</v>
      </c>
      <c r="CA47" s="57">
        <f t="shared" si="30"/>
        <v>0</v>
      </c>
      <c r="CB47" s="57">
        <f t="shared" si="31"/>
        <v>0</v>
      </c>
      <c r="CC47" s="57">
        <f t="shared" si="32"/>
        <v>0</v>
      </c>
      <c r="CD47" s="57">
        <f t="shared" si="33"/>
        <v>0</v>
      </c>
      <c r="CE47" s="57">
        <f t="shared" si="34"/>
        <v>0</v>
      </c>
      <c r="CF47" s="57">
        <f t="shared" si="35"/>
        <v>0</v>
      </c>
      <c r="CG47" s="57">
        <f t="shared" si="36"/>
        <v>0</v>
      </c>
      <c r="CH47" s="57">
        <f t="shared" si="37"/>
        <v>0</v>
      </c>
      <c r="CI47" s="57">
        <f t="shared" si="38"/>
        <v>0</v>
      </c>
      <c r="CJ47" s="57">
        <f t="shared" si="39"/>
        <v>0</v>
      </c>
      <c r="CK47" s="57">
        <f t="shared" si="40"/>
        <v>0</v>
      </c>
      <c r="CL47" s="57">
        <f t="shared" si="41"/>
        <v>0</v>
      </c>
      <c r="CM47" s="57">
        <f t="shared" si="42"/>
        <v>0</v>
      </c>
      <c r="CN47" s="57">
        <f t="shared" si="43"/>
        <v>0</v>
      </c>
      <c r="CO47" s="57">
        <f t="shared" si="44"/>
        <v>0</v>
      </c>
      <c r="CP47" s="57">
        <f t="shared" si="45"/>
        <v>0</v>
      </c>
      <c r="CQ47" s="57">
        <f t="shared" si="46"/>
        <v>0</v>
      </c>
    </row>
    <row r="48" spans="1:95" ht="20.100000000000001" customHeight="1" x14ac:dyDescent="0.2">
      <c r="A48" s="65" t="str">
        <f>'[3]Počty podle oddílů'!$D115</f>
        <v/>
      </c>
      <c r="B48" s="66" t="str">
        <f>'[3]Počty podle oddílů'!$E115</f>
        <v/>
      </c>
      <c r="C48" s="23"/>
      <c r="D48" s="1"/>
      <c r="E48" s="1"/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1"/>
      <c r="R48" s="1"/>
      <c r="S48" s="1"/>
      <c r="T48" s="1"/>
      <c r="U48" s="1"/>
      <c r="V48" s="1"/>
      <c r="W48" s="3">
        <f t="shared" si="47"/>
        <v>0</v>
      </c>
      <c r="X48" s="4">
        <f t="shared" si="0"/>
        <v>0</v>
      </c>
      <c r="Y48" s="17"/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L48" s="13">
        <f t="shared" si="52"/>
        <v>0</v>
      </c>
      <c r="AM48" s="13" t="str">
        <f t="shared" si="53"/>
        <v>N</v>
      </c>
      <c r="AN48" s="13">
        <f t="shared" si="10"/>
        <v>0</v>
      </c>
      <c r="AO48" s="13" t="str">
        <f t="shared" si="54"/>
        <v>N</v>
      </c>
      <c r="AP48" s="13">
        <f t="shared" si="48"/>
        <v>0</v>
      </c>
      <c r="AQ48" s="13" t="str">
        <f t="shared" si="11"/>
        <v>N</v>
      </c>
      <c r="AR48" s="13">
        <f t="shared" si="49"/>
        <v>0</v>
      </c>
      <c r="AS48" s="13" t="str">
        <f t="shared" si="12"/>
        <v>N</v>
      </c>
      <c r="AT48" s="13">
        <f t="shared" si="13"/>
        <v>0</v>
      </c>
      <c r="AU48" s="13" t="str">
        <f t="shared" si="14"/>
        <v>N</v>
      </c>
      <c r="AV48" s="13">
        <f t="shared" si="15"/>
        <v>0</v>
      </c>
      <c r="AW48" s="13" t="str">
        <f t="shared" si="16"/>
        <v>N</v>
      </c>
      <c r="AX48" s="13">
        <f t="shared" si="17"/>
        <v>0</v>
      </c>
      <c r="AY48" s="13" t="str">
        <f t="shared" si="18"/>
        <v>N</v>
      </c>
      <c r="AZ48" s="13">
        <f t="shared" si="19"/>
        <v>0</v>
      </c>
      <c r="BA48" s="13" t="str">
        <f t="shared" si="20"/>
        <v>N</v>
      </c>
      <c r="BB48" s="13">
        <f t="shared" si="21"/>
        <v>0</v>
      </c>
      <c r="BC48" s="13" t="str">
        <f t="shared" si="22"/>
        <v>N</v>
      </c>
      <c r="BD48" s="13">
        <f t="shared" si="23"/>
        <v>0</v>
      </c>
      <c r="BE48" s="13">
        <f t="shared" si="55"/>
        <v>0</v>
      </c>
      <c r="BF48" s="13">
        <f t="shared" si="56"/>
        <v>0</v>
      </c>
      <c r="BS48" s="34" t="str">
        <f>'Celkové výsledky'!W48</f>
        <v/>
      </c>
      <c r="BT48" s="34" t="str">
        <f t="shared" si="50"/>
        <v/>
      </c>
      <c r="BW48" s="57">
        <f t="shared" si="26"/>
        <v>0</v>
      </c>
      <c r="BX48" s="57">
        <f t="shared" si="27"/>
        <v>0</v>
      </c>
      <c r="BY48" s="57">
        <f t="shared" si="28"/>
        <v>0</v>
      </c>
      <c r="BZ48" s="57">
        <f t="shared" si="29"/>
        <v>0</v>
      </c>
      <c r="CA48" s="57">
        <f t="shared" si="30"/>
        <v>0</v>
      </c>
      <c r="CB48" s="57">
        <f t="shared" si="31"/>
        <v>0</v>
      </c>
      <c r="CC48" s="57">
        <f t="shared" si="32"/>
        <v>0</v>
      </c>
      <c r="CD48" s="57">
        <f t="shared" si="33"/>
        <v>0</v>
      </c>
      <c r="CE48" s="57">
        <f t="shared" si="34"/>
        <v>0</v>
      </c>
      <c r="CF48" s="57">
        <f t="shared" si="35"/>
        <v>0</v>
      </c>
      <c r="CG48" s="57">
        <f t="shared" si="36"/>
        <v>0</v>
      </c>
      <c r="CH48" s="57">
        <f t="shared" si="37"/>
        <v>0</v>
      </c>
      <c r="CI48" s="57">
        <f t="shared" si="38"/>
        <v>0</v>
      </c>
      <c r="CJ48" s="57">
        <f t="shared" si="39"/>
        <v>0</v>
      </c>
      <c r="CK48" s="57">
        <f t="shared" si="40"/>
        <v>0</v>
      </c>
      <c r="CL48" s="57">
        <f t="shared" si="41"/>
        <v>0</v>
      </c>
      <c r="CM48" s="57">
        <f t="shared" si="42"/>
        <v>0</v>
      </c>
      <c r="CN48" s="57">
        <f t="shared" si="43"/>
        <v>0</v>
      </c>
      <c r="CO48" s="57">
        <f t="shared" si="44"/>
        <v>0</v>
      </c>
      <c r="CP48" s="57">
        <f t="shared" si="45"/>
        <v>0</v>
      </c>
      <c r="CQ48" s="57">
        <f t="shared" si="46"/>
        <v>0</v>
      </c>
    </row>
    <row r="49" spans="1:95" ht="20.100000000000001" customHeight="1" x14ac:dyDescent="0.2">
      <c r="A49" s="65" t="str">
        <f>'[3]Počty podle oddílů'!$D116</f>
        <v/>
      </c>
      <c r="B49" s="66" t="str">
        <f>'[3]Počty podle oddílů'!$E116</f>
        <v/>
      </c>
      <c r="C49" s="23"/>
      <c r="D49" s="1"/>
      <c r="E49" s="1"/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1"/>
      <c r="R49" s="1"/>
      <c r="S49" s="1"/>
      <c r="T49" s="1"/>
      <c r="U49" s="1"/>
      <c r="V49" s="1"/>
      <c r="W49" s="3">
        <f t="shared" si="47"/>
        <v>0</v>
      </c>
      <c r="X49" s="4">
        <f t="shared" si="0"/>
        <v>0</v>
      </c>
      <c r="Y49" s="17"/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L49" s="13">
        <f t="shared" si="52"/>
        <v>0</v>
      </c>
      <c r="AM49" s="13" t="str">
        <f t="shared" si="53"/>
        <v>N</v>
      </c>
      <c r="AN49" s="13">
        <f t="shared" si="10"/>
        <v>0</v>
      </c>
      <c r="AO49" s="13" t="str">
        <f t="shared" si="54"/>
        <v>N</v>
      </c>
      <c r="AP49" s="13">
        <f t="shared" si="48"/>
        <v>0</v>
      </c>
      <c r="AQ49" s="13" t="str">
        <f t="shared" si="11"/>
        <v>N</v>
      </c>
      <c r="AR49" s="13">
        <f t="shared" si="49"/>
        <v>0</v>
      </c>
      <c r="AS49" s="13" t="str">
        <f t="shared" si="12"/>
        <v>N</v>
      </c>
      <c r="AT49" s="13">
        <f t="shared" si="13"/>
        <v>0</v>
      </c>
      <c r="AU49" s="13" t="str">
        <f t="shared" si="14"/>
        <v>N</v>
      </c>
      <c r="AV49" s="13">
        <f t="shared" si="15"/>
        <v>0</v>
      </c>
      <c r="AW49" s="13" t="str">
        <f t="shared" si="16"/>
        <v>N</v>
      </c>
      <c r="AX49" s="13">
        <f t="shared" si="17"/>
        <v>0</v>
      </c>
      <c r="AY49" s="13" t="str">
        <f t="shared" si="18"/>
        <v>N</v>
      </c>
      <c r="AZ49" s="13">
        <f t="shared" si="19"/>
        <v>0</v>
      </c>
      <c r="BA49" s="13" t="str">
        <f t="shared" si="20"/>
        <v>N</v>
      </c>
      <c r="BB49" s="13">
        <f t="shared" si="21"/>
        <v>0</v>
      </c>
      <c r="BC49" s="13" t="str">
        <f t="shared" si="22"/>
        <v>N</v>
      </c>
      <c r="BD49" s="13">
        <f t="shared" si="23"/>
        <v>0</v>
      </c>
      <c r="BE49" s="13">
        <f t="shared" si="55"/>
        <v>0</v>
      </c>
      <c r="BF49" s="13">
        <f t="shared" si="56"/>
        <v>0</v>
      </c>
      <c r="BS49" s="34" t="str">
        <f>'Celkové výsledky'!W49</f>
        <v/>
      </c>
      <c r="BT49" s="34" t="str">
        <f t="shared" si="50"/>
        <v/>
      </c>
      <c r="BW49" s="57">
        <f t="shared" si="26"/>
        <v>0</v>
      </c>
      <c r="BX49" s="57">
        <f t="shared" si="27"/>
        <v>0</v>
      </c>
      <c r="BY49" s="57">
        <f t="shared" si="28"/>
        <v>0</v>
      </c>
      <c r="BZ49" s="57">
        <f t="shared" si="29"/>
        <v>0</v>
      </c>
      <c r="CA49" s="57">
        <f t="shared" si="30"/>
        <v>0</v>
      </c>
      <c r="CB49" s="57">
        <f t="shared" si="31"/>
        <v>0</v>
      </c>
      <c r="CC49" s="57">
        <f t="shared" si="32"/>
        <v>0</v>
      </c>
      <c r="CD49" s="57">
        <f t="shared" si="33"/>
        <v>0</v>
      </c>
      <c r="CE49" s="57">
        <f t="shared" si="34"/>
        <v>0</v>
      </c>
      <c r="CF49" s="57">
        <f t="shared" si="35"/>
        <v>0</v>
      </c>
      <c r="CG49" s="57">
        <f t="shared" si="36"/>
        <v>0</v>
      </c>
      <c r="CH49" s="57">
        <f t="shared" si="37"/>
        <v>0</v>
      </c>
      <c r="CI49" s="57">
        <f t="shared" si="38"/>
        <v>0</v>
      </c>
      <c r="CJ49" s="57">
        <f t="shared" si="39"/>
        <v>0</v>
      </c>
      <c r="CK49" s="57">
        <f t="shared" si="40"/>
        <v>0</v>
      </c>
      <c r="CL49" s="57">
        <f t="shared" si="41"/>
        <v>0</v>
      </c>
      <c r="CM49" s="57">
        <f t="shared" si="42"/>
        <v>0</v>
      </c>
      <c r="CN49" s="57">
        <f t="shared" si="43"/>
        <v>0</v>
      </c>
      <c r="CO49" s="57">
        <f t="shared" si="44"/>
        <v>0</v>
      </c>
      <c r="CP49" s="57">
        <f t="shared" si="45"/>
        <v>0</v>
      </c>
      <c r="CQ49" s="57">
        <f t="shared" si="46"/>
        <v>0</v>
      </c>
    </row>
    <row r="50" spans="1:95" ht="20.100000000000001" customHeight="1" x14ac:dyDescent="0.2">
      <c r="A50" s="65" t="str">
        <f>'[3]Počty podle oddílů'!$D117</f>
        <v/>
      </c>
      <c r="B50" s="66" t="str">
        <f>'[3]Počty podle oddílů'!$E117</f>
        <v/>
      </c>
      <c r="C50" s="23"/>
      <c r="D50" s="1"/>
      <c r="E50" s="1"/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1"/>
      <c r="R50" s="1"/>
      <c r="S50" s="1"/>
      <c r="T50" s="1"/>
      <c r="U50" s="1"/>
      <c r="V50" s="1"/>
      <c r="W50" s="3">
        <f t="shared" si="47"/>
        <v>0</v>
      </c>
      <c r="X50" s="4">
        <f t="shared" si="0"/>
        <v>0</v>
      </c>
      <c r="Y50" s="17"/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L50" s="13">
        <f t="shared" si="52"/>
        <v>0</v>
      </c>
      <c r="AM50" s="13" t="str">
        <f t="shared" si="53"/>
        <v>N</v>
      </c>
      <c r="AN50" s="13">
        <f t="shared" si="10"/>
        <v>0</v>
      </c>
      <c r="AO50" s="13" t="str">
        <f t="shared" si="54"/>
        <v>N</v>
      </c>
      <c r="AP50" s="13">
        <f t="shared" si="48"/>
        <v>0</v>
      </c>
      <c r="AQ50" s="13" t="str">
        <f t="shared" si="11"/>
        <v>N</v>
      </c>
      <c r="AR50" s="13">
        <f t="shared" si="49"/>
        <v>0</v>
      </c>
      <c r="AS50" s="13" t="str">
        <f t="shared" si="12"/>
        <v>N</v>
      </c>
      <c r="AT50" s="13">
        <f t="shared" si="13"/>
        <v>0</v>
      </c>
      <c r="AU50" s="13" t="str">
        <f t="shared" si="14"/>
        <v>N</v>
      </c>
      <c r="AV50" s="13">
        <f t="shared" si="15"/>
        <v>0</v>
      </c>
      <c r="AW50" s="13" t="str">
        <f t="shared" si="16"/>
        <v>N</v>
      </c>
      <c r="AX50" s="13">
        <f t="shared" si="17"/>
        <v>0</v>
      </c>
      <c r="AY50" s="13" t="str">
        <f t="shared" si="18"/>
        <v>N</v>
      </c>
      <c r="AZ50" s="13">
        <f t="shared" si="19"/>
        <v>0</v>
      </c>
      <c r="BA50" s="13" t="str">
        <f t="shared" si="20"/>
        <v>N</v>
      </c>
      <c r="BB50" s="13">
        <f t="shared" si="21"/>
        <v>0</v>
      </c>
      <c r="BC50" s="13" t="str">
        <f t="shared" si="22"/>
        <v>N</v>
      </c>
      <c r="BD50" s="13">
        <f t="shared" si="23"/>
        <v>0</v>
      </c>
      <c r="BE50" s="13">
        <f t="shared" si="55"/>
        <v>0</v>
      </c>
      <c r="BF50" s="13">
        <f t="shared" si="56"/>
        <v>0</v>
      </c>
      <c r="BS50" s="34" t="str">
        <f>'Celkové výsledky'!W50</f>
        <v/>
      </c>
      <c r="BT50" s="34" t="str">
        <f t="shared" si="50"/>
        <v/>
      </c>
      <c r="BW50" s="57">
        <f t="shared" si="26"/>
        <v>0</v>
      </c>
      <c r="BX50" s="57">
        <f t="shared" si="27"/>
        <v>0</v>
      </c>
      <c r="BY50" s="57">
        <f t="shared" si="28"/>
        <v>0</v>
      </c>
      <c r="BZ50" s="57">
        <f t="shared" si="29"/>
        <v>0</v>
      </c>
      <c r="CA50" s="57">
        <f t="shared" si="30"/>
        <v>0</v>
      </c>
      <c r="CB50" s="57">
        <f t="shared" si="31"/>
        <v>0</v>
      </c>
      <c r="CC50" s="57">
        <f t="shared" si="32"/>
        <v>0</v>
      </c>
      <c r="CD50" s="57">
        <f t="shared" si="33"/>
        <v>0</v>
      </c>
      <c r="CE50" s="57">
        <f t="shared" si="34"/>
        <v>0</v>
      </c>
      <c r="CF50" s="57">
        <f t="shared" si="35"/>
        <v>0</v>
      </c>
      <c r="CG50" s="57">
        <f t="shared" si="36"/>
        <v>0</v>
      </c>
      <c r="CH50" s="57">
        <f t="shared" si="37"/>
        <v>0</v>
      </c>
      <c r="CI50" s="57">
        <f t="shared" si="38"/>
        <v>0</v>
      </c>
      <c r="CJ50" s="57">
        <f t="shared" si="39"/>
        <v>0</v>
      </c>
      <c r="CK50" s="57">
        <f t="shared" si="40"/>
        <v>0</v>
      </c>
      <c r="CL50" s="57">
        <f t="shared" si="41"/>
        <v>0</v>
      </c>
      <c r="CM50" s="57">
        <f t="shared" si="42"/>
        <v>0</v>
      </c>
      <c r="CN50" s="57">
        <f t="shared" si="43"/>
        <v>0</v>
      </c>
      <c r="CO50" s="57">
        <f t="shared" si="44"/>
        <v>0</v>
      </c>
      <c r="CP50" s="57">
        <f t="shared" si="45"/>
        <v>0</v>
      </c>
      <c r="CQ50" s="57">
        <f t="shared" si="46"/>
        <v>0</v>
      </c>
    </row>
    <row r="51" spans="1:95" ht="20.100000000000001" customHeight="1" x14ac:dyDescent="0.2">
      <c r="A51" s="65" t="str">
        <f>'[3]Počty podle oddílů'!$D118</f>
        <v/>
      </c>
      <c r="B51" s="66" t="str">
        <f>'[3]Počty podle oddílů'!$E118</f>
        <v/>
      </c>
      <c r="C51" s="23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1"/>
      <c r="R51" s="1"/>
      <c r="S51" s="1"/>
      <c r="T51" s="1"/>
      <c r="U51" s="1"/>
      <c r="V51" s="1"/>
      <c r="W51" s="3">
        <f t="shared" si="47"/>
        <v>0</v>
      </c>
      <c r="X51" s="4">
        <f t="shared" si="0"/>
        <v>0</v>
      </c>
      <c r="Y51" s="17"/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L51" s="13">
        <f t="shared" si="52"/>
        <v>0</v>
      </c>
      <c r="AM51" s="13" t="str">
        <f t="shared" si="53"/>
        <v>N</v>
      </c>
      <c r="AN51" s="13">
        <f t="shared" si="10"/>
        <v>0</v>
      </c>
      <c r="AO51" s="13" t="str">
        <f t="shared" si="54"/>
        <v>N</v>
      </c>
      <c r="AP51" s="13">
        <f t="shared" si="48"/>
        <v>0</v>
      </c>
      <c r="AQ51" s="13" t="str">
        <f t="shared" si="11"/>
        <v>N</v>
      </c>
      <c r="AR51" s="13">
        <f t="shared" si="49"/>
        <v>0</v>
      </c>
      <c r="AS51" s="13" t="str">
        <f t="shared" si="12"/>
        <v>N</v>
      </c>
      <c r="AT51" s="13">
        <f t="shared" si="13"/>
        <v>0</v>
      </c>
      <c r="AU51" s="13" t="str">
        <f t="shared" si="14"/>
        <v>N</v>
      </c>
      <c r="AV51" s="13">
        <f t="shared" si="15"/>
        <v>0</v>
      </c>
      <c r="AW51" s="13" t="str">
        <f t="shared" si="16"/>
        <v>N</v>
      </c>
      <c r="AX51" s="13">
        <f t="shared" si="17"/>
        <v>0</v>
      </c>
      <c r="AY51" s="13" t="str">
        <f t="shared" si="18"/>
        <v>N</v>
      </c>
      <c r="AZ51" s="13">
        <f t="shared" si="19"/>
        <v>0</v>
      </c>
      <c r="BA51" s="13" t="str">
        <f t="shared" si="20"/>
        <v>N</v>
      </c>
      <c r="BB51" s="13">
        <f t="shared" si="21"/>
        <v>0</v>
      </c>
      <c r="BC51" s="13" t="str">
        <f t="shared" si="22"/>
        <v>N</v>
      </c>
      <c r="BD51" s="13">
        <f t="shared" si="23"/>
        <v>0</v>
      </c>
      <c r="BE51" s="13">
        <f t="shared" si="55"/>
        <v>0</v>
      </c>
      <c r="BF51" s="13">
        <f t="shared" si="56"/>
        <v>0</v>
      </c>
      <c r="BS51" s="34" t="str">
        <f>'Celkové výsledky'!W51</f>
        <v/>
      </c>
      <c r="BT51" s="34" t="str">
        <f t="shared" si="50"/>
        <v/>
      </c>
      <c r="BW51" s="57">
        <f t="shared" si="26"/>
        <v>0</v>
      </c>
      <c r="BX51" s="57">
        <f t="shared" si="27"/>
        <v>0</v>
      </c>
      <c r="BY51" s="57">
        <f t="shared" si="28"/>
        <v>0</v>
      </c>
      <c r="BZ51" s="57">
        <f t="shared" si="29"/>
        <v>0</v>
      </c>
      <c r="CA51" s="57">
        <f t="shared" si="30"/>
        <v>0</v>
      </c>
      <c r="CB51" s="57">
        <f t="shared" si="31"/>
        <v>0</v>
      </c>
      <c r="CC51" s="57">
        <f t="shared" si="32"/>
        <v>0</v>
      </c>
      <c r="CD51" s="57">
        <f t="shared" si="33"/>
        <v>0</v>
      </c>
      <c r="CE51" s="57">
        <f t="shared" si="34"/>
        <v>0</v>
      </c>
      <c r="CF51" s="57">
        <f t="shared" si="35"/>
        <v>0</v>
      </c>
      <c r="CG51" s="57">
        <f t="shared" si="36"/>
        <v>0</v>
      </c>
      <c r="CH51" s="57">
        <f t="shared" si="37"/>
        <v>0</v>
      </c>
      <c r="CI51" s="57">
        <f t="shared" si="38"/>
        <v>0</v>
      </c>
      <c r="CJ51" s="57">
        <f t="shared" si="39"/>
        <v>0</v>
      </c>
      <c r="CK51" s="57">
        <f t="shared" si="40"/>
        <v>0</v>
      </c>
      <c r="CL51" s="57">
        <f t="shared" si="41"/>
        <v>0</v>
      </c>
      <c r="CM51" s="57">
        <f t="shared" si="42"/>
        <v>0</v>
      </c>
      <c r="CN51" s="57">
        <f t="shared" si="43"/>
        <v>0</v>
      </c>
      <c r="CO51" s="57">
        <f t="shared" si="44"/>
        <v>0</v>
      </c>
      <c r="CP51" s="57">
        <f t="shared" si="45"/>
        <v>0</v>
      </c>
      <c r="CQ51" s="57">
        <f t="shared" si="46"/>
        <v>0</v>
      </c>
    </row>
    <row r="52" spans="1:95" ht="20.100000000000001" customHeight="1" x14ac:dyDescent="0.2">
      <c r="A52" s="65" t="str">
        <f>'[3]Počty podle oddílů'!$D119</f>
        <v/>
      </c>
      <c r="B52" s="66" t="str">
        <f>'[3]Počty podle oddílů'!$E119</f>
        <v/>
      </c>
      <c r="C52" s="23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1"/>
      <c r="R52" s="1"/>
      <c r="S52" s="1"/>
      <c r="T52" s="1"/>
      <c r="U52" s="1"/>
      <c r="V52" s="1"/>
      <c r="W52" s="3">
        <f t="shared" si="47"/>
        <v>0</v>
      </c>
      <c r="X52" s="4">
        <f t="shared" si="0"/>
        <v>0</v>
      </c>
      <c r="Y52" s="17"/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L52" s="13">
        <f t="shared" si="52"/>
        <v>0</v>
      </c>
      <c r="AM52" s="13" t="str">
        <f t="shared" si="53"/>
        <v>N</v>
      </c>
      <c r="AN52" s="13">
        <f t="shared" si="10"/>
        <v>0</v>
      </c>
      <c r="AO52" s="13" t="str">
        <f t="shared" si="54"/>
        <v>N</v>
      </c>
      <c r="AP52" s="13">
        <f t="shared" si="48"/>
        <v>0</v>
      </c>
      <c r="AQ52" s="13" t="str">
        <f t="shared" si="11"/>
        <v>N</v>
      </c>
      <c r="AR52" s="13">
        <f t="shared" si="49"/>
        <v>0</v>
      </c>
      <c r="AS52" s="13" t="str">
        <f t="shared" si="12"/>
        <v>N</v>
      </c>
      <c r="AT52" s="13">
        <f t="shared" si="13"/>
        <v>0</v>
      </c>
      <c r="AU52" s="13" t="str">
        <f t="shared" si="14"/>
        <v>N</v>
      </c>
      <c r="AV52" s="13">
        <f t="shared" si="15"/>
        <v>0</v>
      </c>
      <c r="AW52" s="13" t="str">
        <f t="shared" si="16"/>
        <v>N</v>
      </c>
      <c r="AX52" s="13">
        <f t="shared" si="17"/>
        <v>0</v>
      </c>
      <c r="AY52" s="13" t="str">
        <f t="shared" si="18"/>
        <v>N</v>
      </c>
      <c r="AZ52" s="13">
        <f t="shared" si="19"/>
        <v>0</v>
      </c>
      <c r="BA52" s="13" t="str">
        <f t="shared" si="20"/>
        <v>N</v>
      </c>
      <c r="BB52" s="13">
        <f t="shared" si="21"/>
        <v>0</v>
      </c>
      <c r="BC52" s="13" t="str">
        <f t="shared" si="22"/>
        <v>N</v>
      </c>
      <c r="BD52" s="13">
        <f t="shared" si="23"/>
        <v>0</v>
      </c>
      <c r="BE52" s="13">
        <f t="shared" si="55"/>
        <v>0</v>
      </c>
      <c r="BF52" s="13">
        <f t="shared" si="56"/>
        <v>0</v>
      </c>
      <c r="BS52" s="34" t="str">
        <f>'Celkové výsledky'!W52</f>
        <v/>
      </c>
      <c r="BT52" s="34" t="str">
        <f t="shared" si="50"/>
        <v/>
      </c>
      <c r="BW52" s="57">
        <f t="shared" si="26"/>
        <v>0</v>
      </c>
      <c r="BX52" s="57">
        <f t="shared" si="27"/>
        <v>0</v>
      </c>
      <c r="BY52" s="57">
        <f t="shared" si="28"/>
        <v>0</v>
      </c>
      <c r="BZ52" s="57">
        <f t="shared" si="29"/>
        <v>0</v>
      </c>
      <c r="CA52" s="57">
        <f t="shared" si="30"/>
        <v>0</v>
      </c>
      <c r="CB52" s="57">
        <f t="shared" si="31"/>
        <v>0</v>
      </c>
      <c r="CC52" s="57">
        <f t="shared" si="32"/>
        <v>0</v>
      </c>
      <c r="CD52" s="57">
        <f t="shared" si="33"/>
        <v>0</v>
      </c>
      <c r="CE52" s="57">
        <f t="shared" si="34"/>
        <v>0</v>
      </c>
      <c r="CF52" s="57">
        <f t="shared" si="35"/>
        <v>0</v>
      </c>
      <c r="CG52" s="57">
        <f t="shared" si="36"/>
        <v>0</v>
      </c>
      <c r="CH52" s="57">
        <f t="shared" si="37"/>
        <v>0</v>
      </c>
      <c r="CI52" s="57">
        <f t="shared" si="38"/>
        <v>0</v>
      </c>
      <c r="CJ52" s="57">
        <f t="shared" si="39"/>
        <v>0</v>
      </c>
      <c r="CK52" s="57">
        <f t="shared" si="40"/>
        <v>0</v>
      </c>
      <c r="CL52" s="57">
        <f t="shared" si="41"/>
        <v>0</v>
      </c>
      <c r="CM52" s="57">
        <f t="shared" si="42"/>
        <v>0</v>
      </c>
      <c r="CN52" s="57">
        <f t="shared" si="43"/>
        <v>0</v>
      </c>
      <c r="CO52" s="57">
        <f t="shared" si="44"/>
        <v>0</v>
      </c>
      <c r="CP52" s="57">
        <f t="shared" si="45"/>
        <v>0</v>
      </c>
      <c r="CQ52" s="57">
        <f t="shared" si="46"/>
        <v>0</v>
      </c>
    </row>
    <row r="53" spans="1:95" ht="20.100000000000001" customHeight="1" x14ac:dyDescent="0.2">
      <c r="A53" s="65" t="str">
        <f>'[3]Počty podle oddílů'!$D120</f>
        <v/>
      </c>
      <c r="B53" s="66" t="str">
        <f>'[3]Počty podle oddílů'!$E120</f>
        <v/>
      </c>
      <c r="C53" s="23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1"/>
      <c r="R53" s="1"/>
      <c r="S53" s="1"/>
      <c r="T53" s="1"/>
      <c r="U53" s="1"/>
      <c r="V53" s="1"/>
      <c r="W53" s="3">
        <f t="shared" si="47"/>
        <v>0</v>
      </c>
      <c r="X53" s="4">
        <f t="shared" si="0"/>
        <v>0</v>
      </c>
      <c r="Y53" s="17"/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L53" s="13">
        <f t="shared" si="52"/>
        <v>0</v>
      </c>
      <c r="AM53" s="13" t="str">
        <f t="shared" si="53"/>
        <v>N</v>
      </c>
      <c r="AN53" s="13">
        <f t="shared" si="10"/>
        <v>0</v>
      </c>
      <c r="AO53" s="13" t="str">
        <f t="shared" si="54"/>
        <v>N</v>
      </c>
      <c r="AP53" s="13">
        <f t="shared" si="48"/>
        <v>0</v>
      </c>
      <c r="AQ53" s="13" t="str">
        <f t="shared" si="11"/>
        <v>N</v>
      </c>
      <c r="AR53" s="13">
        <f t="shared" si="49"/>
        <v>0</v>
      </c>
      <c r="AS53" s="13" t="str">
        <f t="shared" si="12"/>
        <v>N</v>
      </c>
      <c r="AT53" s="13">
        <f t="shared" si="13"/>
        <v>0</v>
      </c>
      <c r="AU53" s="13" t="str">
        <f t="shared" si="14"/>
        <v>N</v>
      </c>
      <c r="AV53" s="13">
        <f t="shared" si="15"/>
        <v>0</v>
      </c>
      <c r="AW53" s="13" t="str">
        <f t="shared" si="16"/>
        <v>N</v>
      </c>
      <c r="AX53" s="13">
        <f t="shared" si="17"/>
        <v>0</v>
      </c>
      <c r="AY53" s="13" t="str">
        <f t="shared" si="18"/>
        <v>N</v>
      </c>
      <c r="AZ53" s="13">
        <f t="shared" si="19"/>
        <v>0</v>
      </c>
      <c r="BA53" s="13" t="str">
        <f t="shared" si="20"/>
        <v>N</v>
      </c>
      <c r="BB53" s="13">
        <f t="shared" si="21"/>
        <v>0</v>
      </c>
      <c r="BC53" s="13" t="str">
        <f t="shared" si="22"/>
        <v>N</v>
      </c>
      <c r="BD53" s="13">
        <f t="shared" si="23"/>
        <v>0</v>
      </c>
      <c r="BE53" s="13">
        <f t="shared" si="55"/>
        <v>0</v>
      </c>
      <c r="BF53" s="13">
        <f t="shared" si="56"/>
        <v>0</v>
      </c>
      <c r="BS53" s="34" t="str">
        <f>'Celkové výsledky'!W53</f>
        <v/>
      </c>
      <c r="BT53" s="34" t="str">
        <f t="shared" si="50"/>
        <v/>
      </c>
      <c r="BW53" s="57">
        <f t="shared" si="26"/>
        <v>0</v>
      </c>
      <c r="BX53" s="57">
        <f t="shared" si="27"/>
        <v>0</v>
      </c>
      <c r="BY53" s="57">
        <f t="shared" si="28"/>
        <v>0</v>
      </c>
      <c r="BZ53" s="57">
        <f t="shared" si="29"/>
        <v>0</v>
      </c>
      <c r="CA53" s="57">
        <f t="shared" si="30"/>
        <v>0</v>
      </c>
      <c r="CB53" s="57">
        <f t="shared" si="31"/>
        <v>0</v>
      </c>
      <c r="CC53" s="57">
        <f t="shared" si="32"/>
        <v>0</v>
      </c>
      <c r="CD53" s="57">
        <f t="shared" si="33"/>
        <v>0</v>
      </c>
      <c r="CE53" s="57">
        <f t="shared" si="34"/>
        <v>0</v>
      </c>
      <c r="CF53" s="57">
        <f t="shared" si="35"/>
        <v>0</v>
      </c>
      <c r="CG53" s="57">
        <f t="shared" si="36"/>
        <v>0</v>
      </c>
      <c r="CH53" s="57">
        <f t="shared" si="37"/>
        <v>0</v>
      </c>
      <c r="CI53" s="57">
        <f t="shared" si="38"/>
        <v>0</v>
      </c>
      <c r="CJ53" s="57">
        <f t="shared" si="39"/>
        <v>0</v>
      </c>
      <c r="CK53" s="57">
        <f t="shared" si="40"/>
        <v>0</v>
      </c>
      <c r="CL53" s="57">
        <f t="shared" si="41"/>
        <v>0</v>
      </c>
      <c r="CM53" s="57">
        <f t="shared" si="42"/>
        <v>0</v>
      </c>
      <c r="CN53" s="57">
        <f t="shared" si="43"/>
        <v>0</v>
      </c>
      <c r="CO53" s="57">
        <f t="shared" si="44"/>
        <v>0</v>
      </c>
      <c r="CP53" s="57">
        <f t="shared" si="45"/>
        <v>0</v>
      </c>
      <c r="CQ53" s="57">
        <f t="shared" si="46"/>
        <v>0</v>
      </c>
    </row>
    <row r="54" spans="1:95" ht="20.100000000000001" customHeight="1" x14ac:dyDescent="0.2">
      <c r="A54" s="65" t="str">
        <f>'[3]Počty podle oddílů'!$D121</f>
        <v/>
      </c>
      <c r="B54" s="66" t="str">
        <f>'[3]Počty podle oddílů'!$E121</f>
        <v/>
      </c>
      <c r="C54" s="23"/>
      <c r="D54" s="1"/>
      <c r="E54" s="1"/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1"/>
      <c r="R54" s="1"/>
      <c r="S54" s="1"/>
      <c r="T54" s="1"/>
      <c r="U54" s="1"/>
      <c r="V54" s="1"/>
      <c r="W54" s="3">
        <f t="shared" si="47"/>
        <v>0</v>
      </c>
      <c r="X54" s="4">
        <f t="shared" si="0"/>
        <v>0</v>
      </c>
      <c r="Y54" s="17"/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L54" s="13">
        <f t="shared" si="52"/>
        <v>0</v>
      </c>
      <c r="AM54" s="13" t="str">
        <f t="shared" si="53"/>
        <v>N</v>
      </c>
      <c r="AN54" s="13">
        <f t="shared" si="10"/>
        <v>0</v>
      </c>
      <c r="AO54" s="13" t="str">
        <f t="shared" si="54"/>
        <v>N</v>
      </c>
      <c r="AP54" s="13">
        <f t="shared" si="48"/>
        <v>0</v>
      </c>
      <c r="AQ54" s="13" t="str">
        <f t="shared" si="11"/>
        <v>N</v>
      </c>
      <c r="AR54" s="13">
        <f t="shared" si="49"/>
        <v>0</v>
      </c>
      <c r="AS54" s="13" t="str">
        <f t="shared" si="12"/>
        <v>N</v>
      </c>
      <c r="AT54" s="13">
        <f t="shared" si="13"/>
        <v>0</v>
      </c>
      <c r="AU54" s="13" t="str">
        <f t="shared" si="14"/>
        <v>N</v>
      </c>
      <c r="AV54" s="13">
        <f t="shared" si="15"/>
        <v>0</v>
      </c>
      <c r="AW54" s="13" t="str">
        <f t="shared" si="16"/>
        <v>N</v>
      </c>
      <c r="AX54" s="13">
        <f t="shared" si="17"/>
        <v>0</v>
      </c>
      <c r="AY54" s="13" t="str">
        <f t="shared" si="18"/>
        <v>N</v>
      </c>
      <c r="AZ54" s="13">
        <f t="shared" si="19"/>
        <v>0</v>
      </c>
      <c r="BA54" s="13" t="str">
        <f t="shared" si="20"/>
        <v>N</v>
      </c>
      <c r="BB54" s="13">
        <f t="shared" si="21"/>
        <v>0</v>
      </c>
      <c r="BC54" s="13" t="str">
        <f t="shared" si="22"/>
        <v>N</v>
      </c>
      <c r="BD54" s="13">
        <f t="shared" si="23"/>
        <v>0</v>
      </c>
      <c r="BE54" s="13">
        <f t="shared" si="55"/>
        <v>0</v>
      </c>
      <c r="BF54" s="13">
        <f t="shared" si="56"/>
        <v>0</v>
      </c>
      <c r="BS54" s="34" t="str">
        <f>'Celkové výsledky'!W54</f>
        <v/>
      </c>
      <c r="BT54" s="34" t="str">
        <f t="shared" si="50"/>
        <v/>
      </c>
      <c r="BW54" s="57">
        <f t="shared" si="26"/>
        <v>0</v>
      </c>
      <c r="BX54" s="57">
        <f t="shared" si="27"/>
        <v>0</v>
      </c>
      <c r="BY54" s="57">
        <f t="shared" si="28"/>
        <v>0</v>
      </c>
      <c r="BZ54" s="57">
        <f t="shared" si="29"/>
        <v>0</v>
      </c>
      <c r="CA54" s="57">
        <f t="shared" si="30"/>
        <v>0</v>
      </c>
      <c r="CB54" s="57">
        <f t="shared" si="31"/>
        <v>0</v>
      </c>
      <c r="CC54" s="57">
        <f t="shared" si="32"/>
        <v>0</v>
      </c>
      <c r="CD54" s="57">
        <f t="shared" si="33"/>
        <v>0</v>
      </c>
      <c r="CE54" s="57">
        <f t="shared" si="34"/>
        <v>0</v>
      </c>
      <c r="CF54" s="57">
        <f t="shared" si="35"/>
        <v>0</v>
      </c>
      <c r="CG54" s="57">
        <f t="shared" si="36"/>
        <v>0</v>
      </c>
      <c r="CH54" s="57">
        <f t="shared" si="37"/>
        <v>0</v>
      </c>
      <c r="CI54" s="57">
        <f t="shared" si="38"/>
        <v>0</v>
      </c>
      <c r="CJ54" s="57">
        <f t="shared" si="39"/>
        <v>0</v>
      </c>
      <c r="CK54" s="57">
        <f t="shared" si="40"/>
        <v>0</v>
      </c>
      <c r="CL54" s="57">
        <f t="shared" si="41"/>
        <v>0</v>
      </c>
      <c r="CM54" s="57">
        <f t="shared" si="42"/>
        <v>0</v>
      </c>
      <c r="CN54" s="57">
        <f t="shared" si="43"/>
        <v>0</v>
      </c>
      <c r="CO54" s="57">
        <f t="shared" si="44"/>
        <v>0</v>
      </c>
      <c r="CP54" s="57">
        <f t="shared" si="45"/>
        <v>0</v>
      </c>
      <c r="CQ54" s="57">
        <f t="shared" si="46"/>
        <v>0</v>
      </c>
    </row>
    <row r="55" spans="1:95" ht="20.100000000000001" customHeight="1" x14ac:dyDescent="0.2">
      <c r="A55" s="65" t="str">
        <f>'[3]Počty podle oddílů'!$D122</f>
        <v/>
      </c>
      <c r="B55" s="66" t="str">
        <f>'[3]Počty podle oddílů'!$E122</f>
        <v/>
      </c>
      <c r="C55" s="23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1"/>
      <c r="R55" s="1"/>
      <c r="S55" s="1"/>
      <c r="T55" s="1"/>
      <c r="U55" s="1"/>
      <c r="V55" s="1"/>
      <c r="W55" s="3">
        <f t="shared" si="47"/>
        <v>0</v>
      </c>
      <c r="X55" s="4">
        <f t="shared" si="0"/>
        <v>0</v>
      </c>
      <c r="Y55" s="17"/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L55" s="13">
        <f t="shared" si="52"/>
        <v>0</v>
      </c>
      <c r="AM55" s="13" t="str">
        <f t="shared" si="53"/>
        <v>N</v>
      </c>
      <c r="AN55" s="13">
        <f t="shared" si="10"/>
        <v>0</v>
      </c>
      <c r="AO55" s="13" t="str">
        <f t="shared" si="54"/>
        <v>N</v>
      </c>
      <c r="AP55" s="13">
        <f t="shared" si="48"/>
        <v>0</v>
      </c>
      <c r="AQ55" s="13" t="str">
        <f t="shared" si="11"/>
        <v>N</v>
      </c>
      <c r="AR55" s="13">
        <f t="shared" si="49"/>
        <v>0</v>
      </c>
      <c r="AS55" s="13" t="str">
        <f t="shared" si="12"/>
        <v>N</v>
      </c>
      <c r="AT55" s="13">
        <f t="shared" si="13"/>
        <v>0</v>
      </c>
      <c r="AU55" s="13" t="str">
        <f t="shared" si="14"/>
        <v>N</v>
      </c>
      <c r="AV55" s="13">
        <f t="shared" si="15"/>
        <v>0</v>
      </c>
      <c r="AW55" s="13" t="str">
        <f t="shared" si="16"/>
        <v>N</v>
      </c>
      <c r="AX55" s="13">
        <f t="shared" si="17"/>
        <v>0</v>
      </c>
      <c r="AY55" s="13" t="str">
        <f t="shared" si="18"/>
        <v>N</v>
      </c>
      <c r="AZ55" s="13">
        <f t="shared" si="19"/>
        <v>0</v>
      </c>
      <c r="BA55" s="13" t="str">
        <f t="shared" si="20"/>
        <v>N</v>
      </c>
      <c r="BB55" s="13">
        <f t="shared" si="21"/>
        <v>0</v>
      </c>
      <c r="BC55" s="13" t="str">
        <f t="shared" si="22"/>
        <v>N</v>
      </c>
      <c r="BD55" s="13">
        <f t="shared" si="23"/>
        <v>0</v>
      </c>
      <c r="BE55" s="13">
        <f t="shared" si="55"/>
        <v>0</v>
      </c>
      <c r="BF55" s="13">
        <f t="shared" si="56"/>
        <v>0</v>
      </c>
      <c r="BS55" s="34" t="str">
        <f>'Celkové výsledky'!W55</f>
        <v/>
      </c>
      <c r="BT55" s="34" t="str">
        <f t="shared" si="50"/>
        <v/>
      </c>
      <c r="BW55" s="57">
        <f t="shared" si="26"/>
        <v>0</v>
      </c>
      <c r="BX55" s="57">
        <f t="shared" si="27"/>
        <v>0</v>
      </c>
      <c r="BY55" s="57">
        <f t="shared" si="28"/>
        <v>0</v>
      </c>
      <c r="BZ55" s="57">
        <f t="shared" si="29"/>
        <v>0</v>
      </c>
      <c r="CA55" s="57">
        <f t="shared" si="30"/>
        <v>0</v>
      </c>
      <c r="CB55" s="57">
        <f t="shared" si="31"/>
        <v>0</v>
      </c>
      <c r="CC55" s="57">
        <f t="shared" si="32"/>
        <v>0</v>
      </c>
      <c r="CD55" s="57">
        <f t="shared" si="33"/>
        <v>0</v>
      </c>
      <c r="CE55" s="57">
        <f t="shared" si="34"/>
        <v>0</v>
      </c>
      <c r="CF55" s="57">
        <f t="shared" si="35"/>
        <v>0</v>
      </c>
      <c r="CG55" s="57">
        <f t="shared" si="36"/>
        <v>0</v>
      </c>
      <c r="CH55" s="57">
        <f t="shared" si="37"/>
        <v>0</v>
      </c>
      <c r="CI55" s="57">
        <f t="shared" si="38"/>
        <v>0</v>
      </c>
      <c r="CJ55" s="57">
        <f t="shared" si="39"/>
        <v>0</v>
      </c>
      <c r="CK55" s="57">
        <f t="shared" si="40"/>
        <v>0</v>
      </c>
      <c r="CL55" s="57">
        <f t="shared" si="41"/>
        <v>0</v>
      </c>
      <c r="CM55" s="57">
        <f t="shared" si="42"/>
        <v>0</v>
      </c>
      <c r="CN55" s="57">
        <f t="shared" si="43"/>
        <v>0</v>
      </c>
      <c r="CO55" s="57">
        <f t="shared" si="44"/>
        <v>0</v>
      </c>
      <c r="CP55" s="57">
        <f t="shared" si="45"/>
        <v>0</v>
      </c>
      <c r="CQ55" s="57">
        <f t="shared" si="46"/>
        <v>0</v>
      </c>
    </row>
    <row r="56" spans="1:95" ht="20.100000000000001" customHeight="1" x14ac:dyDescent="0.2">
      <c r="A56" s="65" t="str">
        <f>'[3]Počty podle oddílů'!$D123</f>
        <v/>
      </c>
      <c r="B56" s="66" t="str">
        <f>'[3]Počty podle oddílů'!$E123</f>
        <v/>
      </c>
      <c r="C56" s="23"/>
      <c r="D56" s="1"/>
      <c r="E56" s="1"/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1"/>
      <c r="R56" s="1"/>
      <c r="S56" s="1"/>
      <c r="T56" s="1"/>
      <c r="U56" s="1"/>
      <c r="V56" s="1"/>
      <c r="W56" s="3">
        <f t="shared" si="47"/>
        <v>0</v>
      </c>
      <c r="X56" s="4">
        <f t="shared" si="0"/>
        <v>0</v>
      </c>
      <c r="Y56" s="17"/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L56" s="13">
        <f t="shared" si="52"/>
        <v>0</v>
      </c>
      <c r="AM56" s="13" t="str">
        <f t="shared" si="53"/>
        <v>N</v>
      </c>
      <c r="AN56" s="13">
        <f t="shared" si="10"/>
        <v>0</v>
      </c>
      <c r="AO56" s="13" t="str">
        <f t="shared" si="54"/>
        <v>N</v>
      </c>
      <c r="AP56" s="13">
        <f t="shared" si="48"/>
        <v>0</v>
      </c>
      <c r="AQ56" s="13" t="str">
        <f t="shared" si="11"/>
        <v>N</v>
      </c>
      <c r="AR56" s="13">
        <f t="shared" si="49"/>
        <v>0</v>
      </c>
      <c r="AS56" s="13" t="str">
        <f t="shared" si="12"/>
        <v>N</v>
      </c>
      <c r="AT56" s="13">
        <f t="shared" si="13"/>
        <v>0</v>
      </c>
      <c r="AU56" s="13" t="str">
        <f t="shared" si="14"/>
        <v>N</v>
      </c>
      <c r="AV56" s="13">
        <f t="shared" si="15"/>
        <v>0</v>
      </c>
      <c r="AW56" s="13" t="str">
        <f t="shared" si="16"/>
        <v>N</v>
      </c>
      <c r="AX56" s="13">
        <f t="shared" si="17"/>
        <v>0</v>
      </c>
      <c r="AY56" s="13" t="str">
        <f t="shared" si="18"/>
        <v>N</v>
      </c>
      <c r="AZ56" s="13">
        <f t="shared" si="19"/>
        <v>0</v>
      </c>
      <c r="BA56" s="13" t="str">
        <f t="shared" si="20"/>
        <v>N</v>
      </c>
      <c r="BB56" s="13">
        <f t="shared" si="21"/>
        <v>0</v>
      </c>
      <c r="BC56" s="13" t="str">
        <f t="shared" si="22"/>
        <v>N</v>
      </c>
      <c r="BD56" s="13">
        <f t="shared" si="23"/>
        <v>0</v>
      </c>
      <c r="BE56" s="13">
        <f t="shared" si="55"/>
        <v>0</v>
      </c>
      <c r="BF56" s="13">
        <f t="shared" si="56"/>
        <v>0</v>
      </c>
      <c r="BS56" s="34" t="str">
        <f>'Celkové výsledky'!W56</f>
        <v/>
      </c>
      <c r="BT56" s="34" t="str">
        <f t="shared" si="50"/>
        <v/>
      </c>
      <c r="BW56" s="57">
        <f t="shared" si="26"/>
        <v>0</v>
      </c>
      <c r="BX56" s="57">
        <f t="shared" si="27"/>
        <v>0</v>
      </c>
      <c r="BY56" s="57">
        <f t="shared" si="28"/>
        <v>0</v>
      </c>
      <c r="BZ56" s="57">
        <f t="shared" si="29"/>
        <v>0</v>
      </c>
      <c r="CA56" s="57">
        <f t="shared" si="30"/>
        <v>0</v>
      </c>
      <c r="CB56" s="57">
        <f t="shared" si="31"/>
        <v>0</v>
      </c>
      <c r="CC56" s="57">
        <f t="shared" si="32"/>
        <v>0</v>
      </c>
      <c r="CD56" s="57">
        <f t="shared" si="33"/>
        <v>0</v>
      </c>
      <c r="CE56" s="57">
        <f t="shared" si="34"/>
        <v>0</v>
      </c>
      <c r="CF56" s="57">
        <f t="shared" si="35"/>
        <v>0</v>
      </c>
      <c r="CG56" s="57">
        <f t="shared" si="36"/>
        <v>0</v>
      </c>
      <c r="CH56" s="57">
        <f t="shared" si="37"/>
        <v>0</v>
      </c>
      <c r="CI56" s="57">
        <f t="shared" si="38"/>
        <v>0</v>
      </c>
      <c r="CJ56" s="57">
        <f t="shared" si="39"/>
        <v>0</v>
      </c>
      <c r="CK56" s="57">
        <f t="shared" si="40"/>
        <v>0</v>
      </c>
      <c r="CL56" s="57">
        <f t="shared" si="41"/>
        <v>0</v>
      </c>
      <c r="CM56" s="57">
        <f t="shared" si="42"/>
        <v>0</v>
      </c>
      <c r="CN56" s="57">
        <f t="shared" si="43"/>
        <v>0</v>
      </c>
      <c r="CO56" s="57">
        <f t="shared" si="44"/>
        <v>0</v>
      </c>
      <c r="CP56" s="57">
        <f t="shared" si="45"/>
        <v>0</v>
      </c>
      <c r="CQ56" s="57">
        <f t="shared" si="46"/>
        <v>0</v>
      </c>
    </row>
    <row r="57" spans="1:95" ht="20.100000000000001" customHeight="1" x14ac:dyDescent="0.2">
      <c r="A57" s="65" t="str">
        <f>'[3]Počty podle oddílů'!$D124</f>
        <v/>
      </c>
      <c r="B57" s="66" t="str">
        <f>'[3]Počty podle oddílů'!$E124</f>
        <v/>
      </c>
      <c r="C57" s="23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3">
        <f t="shared" si="47"/>
        <v>0</v>
      </c>
      <c r="X57" s="4">
        <f t="shared" si="0"/>
        <v>0</v>
      </c>
      <c r="Y57" s="17"/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L57" s="13">
        <f t="shared" si="52"/>
        <v>0</v>
      </c>
      <c r="AM57" s="13" t="str">
        <f t="shared" si="53"/>
        <v>N</v>
      </c>
      <c r="AN57" s="13">
        <f t="shared" si="10"/>
        <v>0</v>
      </c>
      <c r="AO57" s="13" t="str">
        <f t="shared" si="54"/>
        <v>N</v>
      </c>
      <c r="AP57" s="13">
        <f t="shared" si="48"/>
        <v>0</v>
      </c>
      <c r="AQ57" s="13" t="str">
        <f t="shared" si="11"/>
        <v>N</v>
      </c>
      <c r="AR57" s="13">
        <f t="shared" si="49"/>
        <v>0</v>
      </c>
      <c r="AS57" s="13" t="str">
        <f t="shared" si="12"/>
        <v>N</v>
      </c>
      <c r="AT57" s="13">
        <f t="shared" si="13"/>
        <v>0</v>
      </c>
      <c r="AU57" s="13" t="str">
        <f t="shared" si="14"/>
        <v>N</v>
      </c>
      <c r="AV57" s="13">
        <f t="shared" si="15"/>
        <v>0</v>
      </c>
      <c r="AW57" s="13" t="str">
        <f t="shared" si="16"/>
        <v>N</v>
      </c>
      <c r="AX57" s="13">
        <f t="shared" si="17"/>
        <v>0</v>
      </c>
      <c r="AY57" s="13" t="str">
        <f t="shared" si="18"/>
        <v>N</v>
      </c>
      <c r="AZ57" s="13">
        <f t="shared" si="19"/>
        <v>0</v>
      </c>
      <c r="BA57" s="13" t="str">
        <f t="shared" si="20"/>
        <v>N</v>
      </c>
      <c r="BB57" s="13">
        <f t="shared" si="21"/>
        <v>0</v>
      </c>
      <c r="BC57" s="13" t="str">
        <f t="shared" si="22"/>
        <v>N</v>
      </c>
      <c r="BD57" s="13">
        <f t="shared" si="23"/>
        <v>0</v>
      </c>
      <c r="BE57" s="13">
        <f t="shared" si="55"/>
        <v>0</v>
      </c>
      <c r="BF57" s="13">
        <f t="shared" si="56"/>
        <v>0</v>
      </c>
      <c r="BS57" s="34" t="str">
        <f>'Celkové výsledky'!W57</f>
        <v/>
      </c>
      <c r="BT57" s="34" t="str">
        <f t="shared" si="50"/>
        <v/>
      </c>
      <c r="BW57" s="57">
        <f t="shared" si="26"/>
        <v>0</v>
      </c>
      <c r="BX57" s="57">
        <f t="shared" si="27"/>
        <v>0</v>
      </c>
      <c r="BY57" s="57">
        <f t="shared" si="28"/>
        <v>0</v>
      </c>
      <c r="BZ57" s="57">
        <f t="shared" si="29"/>
        <v>0</v>
      </c>
      <c r="CA57" s="57">
        <f t="shared" si="30"/>
        <v>0</v>
      </c>
      <c r="CB57" s="57">
        <f t="shared" si="31"/>
        <v>0</v>
      </c>
      <c r="CC57" s="57">
        <f t="shared" si="32"/>
        <v>0</v>
      </c>
      <c r="CD57" s="57">
        <f t="shared" si="33"/>
        <v>0</v>
      </c>
      <c r="CE57" s="57">
        <f t="shared" si="34"/>
        <v>0</v>
      </c>
      <c r="CF57" s="57">
        <f t="shared" si="35"/>
        <v>0</v>
      </c>
      <c r="CG57" s="57">
        <f t="shared" si="36"/>
        <v>0</v>
      </c>
      <c r="CH57" s="57">
        <f t="shared" si="37"/>
        <v>0</v>
      </c>
      <c r="CI57" s="57">
        <f t="shared" si="38"/>
        <v>0</v>
      </c>
      <c r="CJ57" s="57">
        <f t="shared" si="39"/>
        <v>0</v>
      </c>
      <c r="CK57" s="57">
        <f t="shared" si="40"/>
        <v>0</v>
      </c>
      <c r="CL57" s="57">
        <f t="shared" si="41"/>
        <v>0</v>
      </c>
      <c r="CM57" s="57">
        <f t="shared" si="42"/>
        <v>0</v>
      </c>
      <c r="CN57" s="57">
        <f t="shared" si="43"/>
        <v>0</v>
      </c>
      <c r="CO57" s="57">
        <f t="shared" si="44"/>
        <v>0</v>
      </c>
      <c r="CP57" s="57">
        <f t="shared" si="45"/>
        <v>0</v>
      </c>
      <c r="CQ57" s="57">
        <f t="shared" si="46"/>
        <v>0</v>
      </c>
    </row>
    <row r="58" spans="1:95" ht="20.100000000000001" customHeight="1" x14ac:dyDescent="0.2">
      <c r="A58" s="65" t="str">
        <f>'[3]Počty podle oddílů'!$D125</f>
        <v/>
      </c>
      <c r="B58" s="66" t="str">
        <f>'[3]Počty podle oddílů'!$E125</f>
        <v/>
      </c>
      <c r="C58" s="23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3">
        <f t="shared" si="47"/>
        <v>0</v>
      </c>
      <c r="X58" s="4">
        <f t="shared" si="0"/>
        <v>0</v>
      </c>
      <c r="Y58" s="17"/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L58" s="13">
        <f t="shared" si="52"/>
        <v>0</v>
      </c>
      <c r="AM58" s="13" t="str">
        <f t="shared" si="53"/>
        <v>N</v>
      </c>
      <c r="AN58" s="13">
        <f t="shared" si="10"/>
        <v>0</v>
      </c>
      <c r="AO58" s="13" t="str">
        <f t="shared" si="54"/>
        <v>N</v>
      </c>
      <c r="AP58" s="13">
        <f t="shared" si="48"/>
        <v>0</v>
      </c>
      <c r="AQ58" s="13" t="str">
        <f t="shared" si="11"/>
        <v>N</v>
      </c>
      <c r="AR58" s="13">
        <f t="shared" si="49"/>
        <v>0</v>
      </c>
      <c r="AS58" s="13" t="str">
        <f t="shared" si="12"/>
        <v>N</v>
      </c>
      <c r="AT58" s="13">
        <f t="shared" si="13"/>
        <v>0</v>
      </c>
      <c r="AU58" s="13" t="str">
        <f t="shared" si="14"/>
        <v>N</v>
      </c>
      <c r="AV58" s="13">
        <f t="shared" si="15"/>
        <v>0</v>
      </c>
      <c r="AW58" s="13" t="str">
        <f t="shared" si="16"/>
        <v>N</v>
      </c>
      <c r="AX58" s="13">
        <f t="shared" si="17"/>
        <v>0</v>
      </c>
      <c r="AY58" s="13" t="str">
        <f t="shared" si="18"/>
        <v>N</v>
      </c>
      <c r="AZ58" s="13">
        <f t="shared" si="19"/>
        <v>0</v>
      </c>
      <c r="BA58" s="13" t="str">
        <f t="shared" si="20"/>
        <v>N</v>
      </c>
      <c r="BB58" s="13">
        <f t="shared" si="21"/>
        <v>0</v>
      </c>
      <c r="BC58" s="13" t="str">
        <f t="shared" si="22"/>
        <v>N</v>
      </c>
      <c r="BD58" s="13">
        <f t="shared" si="23"/>
        <v>0</v>
      </c>
      <c r="BE58" s="13">
        <f t="shared" si="55"/>
        <v>0</v>
      </c>
      <c r="BF58" s="13">
        <f t="shared" si="56"/>
        <v>0</v>
      </c>
      <c r="BS58" s="34" t="str">
        <f>'Celkové výsledky'!W58</f>
        <v/>
      </c>
      <c r="BT58" s="34" t="str">
        <f t="shared" si="50"/>
        <v/>
      </c>
      <c r="BW58" s="57">
        <f t="shared" si="26"/>
        <v>0</v>
      </c>
      <c r="BX58" s="57">
        <f t="shared" si="27"/>
        <v>0</v>
      </c>
      <c r="BY58" s="57">
        <f t="shared" si="28"/>
        <v>0</v>
      </c>
      <c r="BZ58" s="57">
        <f t="shared" si="29"/>
        <v>0</v>
      </c>
      <c r="CA58" s="57">
        <f t="shared" si="30"/>
        <v>0</v>
      </c>
      <c r="CB58" s="57">
        <f t="shared" si="31"/>
        <v>0</v>
      </c>
      <c r="CC58" s="57">
        <f t="shared" si="32"/>
        <v>0</v>
      </c>
      <c r="CD58" s="57">
        <f t="shared" si="33"/>
        <v>0</v>
      </c>
      <c r="CE58" s="57">
        <f t="shared" si="34"/>
        <v>0</v>
      </c>
      <c r="CF58" s="57">
        <f t="shared" si="35"/>
        <v>0</v>
      </c>
      <c r="CG58" s="57">
        <f t="shared" si="36"/>
        <v>0</v>
      </c>
      <c r="CH58" s="57">
        <f t="shared" si="37"/>
        <v>0</v>
      </c>
      <c r="CI58" s="57">
        <f t="shared" si="38"/>
        <v>0</v>
      </c>
      <c r="CJ58" s="57">
        <f t="shared" si="39"/>
        <v>0</v>
      </c>
      <c r="CK58" s="57">
        <f t="shared" si="40"/>
        <v>0</v>
      </c>
      <c r="CL58" s="57">
        <f t="shared" si="41"/>
        <v>0</v>
      </c>
      <c r="CM58" s="57">
        <f t="shared" si="42"/>
        <v>0</v>
      </c>
      <c r="CN58" s="57">
        <f t="shared" si="43"/>
        <v>0</v>
      </c>
      <c r="CO58" s="57">
        <f t="shared" si="44"/>
        <v>0</v>
      </c>
      <c r="CP58" s="57">
        <f t="shared" si="45"/>
        <v>0</v>
      </c>
      <c r="CQ58" s="57">
        <f t="shared" si="46"/>
        <v>0</v>
      </c>
    </row>
    <row r="59" spans="1:95" ht="20.100000000000001" customHeight="1" x14ac:dyDescent="0.2">
      <c r="A59" s="65" t="str">
        <f>'[3]Počty podle oddílů'!$D126</f>
        <v/>
      </c>
      <c r="B59" s="66" t="str">
        <f>'[3]Počty podle oddílů'!$E126</f>
        <v/>
      </c>
      <c r="C59" s="23"/>
      <c r="D59" s="1"/>
      <c r="E59" s="1"/>
      <c r="F59" s="1"/>
      <c r="G59" s="1"/>
      <c r="H59" s="1"/>
      <c r="I59" s="1"/>
      <c r="J59" s="1"/>
      <c r="K59" s="1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3">
        <f t="shared" si="47"/>
        <v>0</v>
      </c>
      <c r="X59" s="4">
        <f t="shared" si="0"/>
        <v>0</v>
      </c>
      <c r="Y59" s="17"/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L59" s="13">
        <f t="shared" si="52"/>
        <v>0</v>
      </c>
      <c r="AM59" s="13" t="str">
        <f t="shared" si="53"/>
        <v>N</v>
      </c>
      <c r="AN59" s="13">
        <f t="shared" si="10"/>
        <v>0</v>
      </c>
      <c r="AO59" s="13" t="str">
        <f t="shared" si="54"/>
        <v>N</v>
      </c>
      <c r="AP59" s="13">
        <f t="shared" si="48"/>
        <v>0</v>
      </c>
      <c r="AQ59" s="13" t="str">
        <f t="shared" si="11"/>
        <v>N</v>
      </c>
      <c r="AR59" s="13">
        <f t="shared" si="49"/>
        <v>0</v>
      </c>
      <c r="AS59" s="13" t="str">
        <f t="shared" si="12"/>
        <v>N</v>
      </c>
      <c r="AT59" s="13">
        <f t="shared" si="13"/>
        <v>0</v>
      </c>
      <c r="AU59" s="13" t="str">
        <f t="shared" si="14"/>
        <v>N</v>
      </c>
      <c r="AV59" s="13">
        <f t="shared" si="15"/>
        <v>0</v>
      </c>
      <c r="AW59" s="13" t="str">
        <f t="shared" si="16"/>
        <v>N</v>
      </c>
      <c r="AX59" s="13">
        <f t="shared" si="17"/>
        <v>0</v>
      </c>
      <c r="AY59" s="13" t="str">
        <f t="shared" si="18"/>
        <v>N</v>
      </c>
      <c r="AZ59" s="13">
        <f t="shared" si="19"/>
        <v>0</v>
      </c>
      <c r="BA59" s="13" t="str">
        <f t="shared" si="20"/>
        <v>N</v>
      </c>
      <c r="BB59" s="13">
        <f t="shared" si="21"/>
        <v>0</v>
      </c>
      <c r="BC59" s="13" t="str">
        <f t="shared" si="22"/>
        <v>N</v>
      </c>
      <c r="BD59" s="13">
        <f t="shared" si="23"/>
        <v>0</v>
      </c>
      <c r="BE59" s="13">
        <f t="shared" si="55"/>
        <v>0</v>
      </c>
      <c r="BF59" s="13">
        <f t="shared" si="56"/>
        <v>0</v>
      </c>
      <c r="BS59" s="34" t="str">
        <f>'Celkové výsledky'!W59</f>
        <v/>
      </c>
      <c r="BT59" s="34" t="str">
        <f t="shared" si="50"/>
        <v/>
      </c>
      <c r="BW59" s="57">
        <f t="shared" si="26"/>
        <v>0</v>
      </c>
      <c r="BX59" s="57">
        <f t="shared" si="27"/>
        <v>0</v>
      </c>
      <c r="BY59" s="57">
        <f t="shared" si="28"/>
        <v>0</v>
      </c>
      <c r="BZ59" s="57">
        <f t="shared" si="29"/>
        <v>0</v>
      </c>
      <c r="CA59" s="57">
        <f t="shared" si="30"/>
        <v>0</v>
      </c>
      <c r="CB59" s="57">
        <f t="shared" si="31"/>
        <v>0</v>
      </c>
      <c r="CC59" s="57">
        <f t="shared" si="32"/>
        <v>0</v>
      </c>
      <c r="CD59" s="57">
        <f t="shared" si="33"/>
        <v>0</v>
      </c>
      <c r="CE59" s="57">
        <f t="shared" si="34"/>
        <v>0</v>
      </c>
      <c r="CF59" s="57">
        <f t="shared" si="35"/>
        <v>0</v>
      </c>
      <c r="CG59" s="57">
        <f t="shared" si="36"/>
        <v>0</v>
      </c>
      <c r="CH59" s="57">
        <f t="shared" si="37"/>
        <v>0</v>
      </c>
      <c r="CI59" s="57">
        <f t="shared" si="38"/>
        <v>0</v>
      </c>
      <c r="CJ59" s="57">
        <f t="shared" si="39"/>
        <v>0</v>
      </c>
      <c r="CK59" s="57">
        <f t="shared" si="40"/>
        <v>0</v>
      </c>
      <c r="CL59" s="57">
        <f t="shared" si="41"/>
        <v>0</v>
      </c>
      <c r="CM59" s="57">
        <f t="shared" si="42"/>
        <v>0</v>
      </c>
      <c r="CN59" s="57">
        <f t="shared" si="43"/>
        <v>0</v>
      </c>
      <c r="CO59" s="57">
        <f t="shared" si="44"/>
        <v>0</v>
      </c>
      <c r="CP59" s="57">
        <f t="shared" si="45"/>
        <v>0</v>
      </c>
      <c r="CQ59" s="57">
        <f t="shared" si="46"/>
        <v>0</v>
      </c>
    </row>
    <row r="60" spans="1:95" ht="20.100000000000001" customHeight="1" x14ac:dyDescent="0.2">
      <c r="A60" s="65" t="str">
        <f>'[3]Počty podle oddílů'!$D127</f>
        <v/>
      </c>
      <c r="B60" s="66" t="str">
        <f>'[3]Počty podle oddílů'!$E127</f>
        <v/>
      </c>
      <c r="C60" s="23"/>
      <c r="D60" s="1"/>
      <c r="E60" s="1"/>
      <c r="F60" s="1"/>
      <c r="G60" s="1"/>
      <c r="H60" s="1"/>
      <c r="I60" s="1"/>
      <c r="J60" s="1"/>
      <c r="K60" s="1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3">
        <f t="shared" si="47"/>
        <v>0</v>
      </c>
      <c r="X60" s="4">
        <f t="shared" si="0"/>
        <v>0</v>
      </c>
      <c r="Y60" s="17"/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L60" s="13">
        <f t="shared" si="52"/>
        <v>0</v>
      </c>
      <c r="AM60" s="13" t="str">
        <f t="shared" si="53"/>
        <v>N</v>
      </c>
      <c r="AN60" s="13">
        <f t="shared" si="10"/>
        <v>0</v>
      </c>
      <c r="AO60" s="13" t="str">
        <f t="shared" si="54"/>
        <v>N</v>
      </c>
      <c r="AP60" s="13">
        <f t="shared" si="48"/>
        <v>0</v>
      </c>
      <c r="AQ60" s="13" t="str">
        <f t="shared" si="11"/>
        <v>N</v>
      </c>
      <c r="AR60" s="13">
        <f t="shared" si="49"/>
        <v>0</v>
      </c>
      <c r="AS60" s="13" t="str">
        <f t="shared" si="12"/>
        <v>N</v>
      </c>
      <c r="AT60" s="13">
        <f t="shared" si="13"/>
        <v>0</v>
      </c>
      <c r="AU60" s="13" t="str">
        <f t="shared" si="14"/>
        <v>N</v>
      </c>
      <c r="AV60" s="13">
        <f t="shared" si="15"/>
        <v>0</v>
      </c>
      <c r="AW60" s="13" t="str">
        <f t="shared" si="16"/>
        <v>N</v>
      </c>
      <c r="AX60" s="13">
        <f t="shared" si="17"/>
        <v>0</v>
      </c>
      <c r="AY60" s="13" t="str">
        <f t="shared" si="18"/>
        <v>N</v>
      </c>
      <c r="AZ60" s="13">
        <f t="shared" si="19"/>
        <v>0</v>
      </c>
      <c r="BA60" s="13" t="str">
        <f t="shared" si="20"/>
        <v>N</v>
      </c>
      <c r="BB60" s="13">
        <f t="shared" si="21"/>
        <v>0</v>
      </c>
      <c r="BC60" s="13" t="str">
        <f t="shared" si="22"/>
        <v>N</v>
      </c>
      <c r="BD60" s="13">
        <f t="shared" si="23"/>
        <v>0</v>
      </c>
      <c r="BE60" s="13">
        <f t="shared" si="55"/>
        <v>0</v>
      </c>
      <c r="BF60" s="13">
        <f t="shared" si="56"/>
        <v>0</v>
      </c>
      <c r="BS60" s="34" t="str">
        <f>'Celkové výsledky'!W60</f>
        <v/>
      </c>
      <c r="BT60" s="34" t="str">
        <f t="shared" si="50"/>
        <v/>
      </c>
      <c r="BW60" s="57">
        <f t="shared" si="26"/>
        <v>0</v>
      </c>
      <c r="BX60" s="57">
        <f t="shared" si="27"/>
        <v>0</v>
      </c>
      <c r="BY60" s="57">
        <f t="shared" si="28"/>
        <v>0</v>
      </c>
      <c r="BZ60" s="57">
        <f t="shared" si="29"/>
        <v>0</v>
      </c>
      <c r="CA60" s="57">
        <f t="shared" si="30"/>
        <v>0</v>
      </c>
      <c r="CB60" s="57">
        <f t="shared" si="31"/>
        <v>0</v>
      </c>
      <c r="CC60" s="57">
        <f t="shared" si="32"/>
        <v>0</v>
      </c>
      <c r="CD60" s="57">
        <f t="shared" si="33"/>
        <v>0</v>
      </c>
      <c r="CE60" s="57">
        <f t="shared" si="34"/>
        <v>0</v>
      </c>
      <c r="CF60" s="57">
        <f t="shared" si="35"/>
        <v>0</v>
      </c>
      <c r="CG60" s="57">
        <f t="shared" si="36"/>
        <v>0</v>
      </c>
      <c r="CH60" s="57">
        <f t="shared" si="37"/>
        <v>0</v>
      </c>
      <c r="CI60" s="57">
        <f t="shared" si="38"/>
        <v>0</v>
      </c>
      <c r="CJ60" s="57">
        <f t="shared" si="39"/>
        <v>0</v>
      </c>
      <c r="CK60" s="57">
        <f t="shared" si="40"/>
        <v>0</v>
      </c>
      <c r="CL60" s="57">
        <f t="shared" si="41"/>
        <v>0</v>
      </c>
      <c r="CM60" s="57">
        <f t="shared" si="42"/>
        <v>0</v>
      </c>
      <c r="CN60" s="57">
        <f t="shared" si="43"/>
        <v>0</v>
      </c>
      <c r="CO60" s="57">
        <f t="shared" si="44"/>
        <v>0</v>
      </c>
      <c r="CP60" s="57">
        <f t="shared" si="45"/>
        <v>0</v>
      </c>
      <c r="CQ60" s="57">
        <f t="shared" si="46"/>
        <v>0</v>
      </c>
    </row>
    <row r="61" spans="1:95" ht="20.100000000000001" customHeight="1" x14ac:dyDescent="0.2">
      <c r="A61" s="65" t="str">
        <f>'[3]Počty podle oddílů'!$D128</f>
        <v/>
      </c>
      <c r="B61" s="66" t="str">
        <f>'[3]Počty podle oddílů'!$E128</f>
        <v/>
      </c>
      <c r="C61" s="23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3">
        <f t="shared" si="47"/>
        <v>0</v>
      </c>
      <c r="X61" s="4">
        <f t="shared" si="0"/>
        <v>0</v>
      </c>
      <c r="Y61" s="17"/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L61" s="13">
        <f t="shared" si="52"/>
        <v>0</v>
      </c>
      <c r="AM61" s="13" t="str">
        <f t="shared" si="53"/>
        <v>N</v>
      </c>
      <c r="AN61" s="13">
        <f t="shared" si="10"/>
        <v>0</v>
      </c>
      <c r="AO61" s="13" t="str">
        <f t="shared" si="54"/>
        <v>N</v>
      </c>
      <c r="AP61" s="13">
        <f t="shared" si="48"/>
        <v>0</v>
      </c>
      <c r="AQ61" s="13" t="str">
        <f t="shared" si="11"/>
        <v>N</v>
      </c>
      <c r="AR61" s="13">
        <f t="shared" si="49"/>
        <v>0</v>
      </c>
      <c r="AS61" s="13" t="str">
        <f t="shared" si="12"/>
        <v>N</v>
      </c>
      <c r="AT61" s="13">
        <f t="shared" si="13"/>
        <v>0</v>
      </c>
      <c r="AU61" s="13" t="str">
        <f t="shared" si="14"/>
        <v>N</v>
      </c>
      <c r="AV61" s="13">
        <f t="shared" si="15"/>
        <v>0</v>
      </c>
      <c r="AW61" s="13" t="str">
        <f t="shared" si="16"/>
        <v>N</v>
      </c>
      <c r="AX61" s="13">
        <f t="shared" si="17"/>
        <v>0</v>
      </c>
      <c r="AY61" s="13" t="str">
        <f t="shared" si="18"/>
        <v>N</v>
      </c>
      <c r="AZ61" s="13">
        <f t="shared" si="19"/>
        <v>0</v>
      </c>
      <c r="BA61" s="13" t="str">
        <f t="shared" si="20"/>
        <v>N</v>
      </c>
      <c r="BB61" s="13">
        <f t="shared" si="21"/>
        <v>0</v>
      </c>
      <c r="BC61" s="13" t="str">
        <f t="shared" si="22"/>
        <v>N</v>
      </c>
      <c r="BD61" s="13">
        <f t="shared" si="23"/>
        <v>0</v>
      </c>
      <c r="BE61" s="13">
        <f t="shared" si="55"/>
        <v>0</v>
      </c>
      <c r="BF61" s="13">
        <f t="shared" si="56"/>
        <v>0</v>
      </c>
      <c r="BS61" s="34" t="str">
        <f>'Celkové výsledky'!W61</f>
        <v/>
      </c>
      <c r="BT61" s="34" t="str">
        <f t="shared" si="50"/>
        <v/>
      </c>
      <c r="BW61" s="57">
        <f t="shared" si="26"/>
        <v>0</v>
      </c>
      <c r="BX61" s="57">
        <f t="shared" si="27"/>
        <v>0</v>
      </c>
      <c r="BY61" s="57">
        <f t="shared" si="28"/>
        <v>0</v>
      </c>
      <c r="BZ61" s="57">
        <f t="shared" si="29"/>
        <v>0</v>
      </c>
      <c r="CA61" s="57">
        <f t="shared" si="30"/>
        <v>0</v>
      </c>
      <c r="CB61" s="57">
        <f t="shared" si="31"/>
        <v>0</v>
      </c>
      <c r="CC61" s="57">
        <f t="shared" si="32"/>
        <v>0</v>
      </c>
      <c r="CD61" s="57">
        <f t="shared" si="33"/>
        <v>0</v>
      </c>
      <c r="CE61" s="57">
        <f t="shared" si="34"/>
        <v>0</v>
      </c>
      <c r="CF61" s="57">
        <f t="shared" si="35"/>
        <v>0</v>
      </c>
      <c r="CG61" s="57">
        <f t="shared" si="36"/>
        <v>0</v>
      </c>
      <c r="CH61" s="57">
        <f t="shared" si="37"/>
        <v>0</v>
      </c>
      <c r="CI61" s="57">
        <f t="shared" si="38"/>
        <v>0</v>
      </c>
      <c r="CJ61" s="57">
        <f t="shared" si="39"/>
        <v>0</v>
      </c>
      <c r="CK61" s="57">
        <f t="shared" si="40"/>
        <v>0</v>
      </c>
      <c r="CL61" s="57">
        <f t="shared" si="41"/>
        <v>0</v>
      </c>
      <c r="CM61" s="57">
        <f t="shared" si="42"/>
        <v>0</v>
      </c>
      <c r="CN61" s="57">
        <f t="shared" si="43"/>
        <v>0</v>
      </c>
      <c r="CO61" s="57">
        <f t="shared" si="44"/>
        <v>0</v>
      </c>
      <c r="CP61" s="57">
        <f t="shared" si="45"/>
        <v>0</v>
      </c>
      <c r="CQ61" s="57">
        <f t="shared" si="46"/>
        <v>0</v>
      </c>
    </row>
    <row r="62" spans="1:95" ht="20.100000000000001" customHeight="1" x14ac:dyDescent="0.2">
      <c r="A62" s="65" t="str">
        <f>'[3]Počty podle oddílů'!$D129</f>
        <v/>
      </c>
      <c r="B62" s="66" t="str">
        <f>'[3]Počty podle oddílů'!$E129</f>
        <v/>
      </c>
      <c r="C62" s="23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3">
        <f t="shared" si="47"/>
        <v>0</v>
      </c>
      <c r="X62" s="4">
        <f t="shared" si="0"/>
        <v>0</v>
      </c>
      <c r="Y62" s="17"/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L62" s="13">
        <f t="shared" si="52"/>
        <v>0</v>
      </c>
      <c r="AM62" s="13" t="str">
        <f t="shared" si="53"/>
        <v>N</v>
      </c>
      <c r="AN62" s="13">
        <f t="shared" si="10"/>
        <v>0</v>
      </c>
      <c r="AO62" s="13" t="str">
        <f t="shared" si="54"/>
        <v>N</v>
      </c>
      <c r="AP62" s="13">
        <f t="shared" si="48"/>
        <v>0</v>
      </c>
      <c r="AQ62" s="13" t="str">
        <f t="shared" si="11"/>
        <v>N</v>
      </c>
      <c r="AR62" s="13">
        <f t="shared" si="49"/>
        <v>0</v>
      </c>
      <c r="AS62" s="13" t="str">
        <f t="shared" si="12"/>
        <v>N</v>
      </c>
      <c r="AT62" s="13">
        <f t="shared" si="13"/>
        <v>0</v>
      </c>
      <c r="AU62" s="13" t="str">
        <f t="shared" si="14"/>
        <v>N</v>
      </c>
      <c r="AV62" s="13">
        <f t="shared" si="15"/>
        <v>0</v>
      </c>
      <c r="AW62" s="13" t="str">
        <f t="shared" si="16"/>
        <v>N</v>
      </c>
      <c r="AX62" s="13">
        <f t="shared" si="17"/>
        <v>0</v>
      </c>
      <c r="AY62" s="13" t="str">
        <f t="shared" si="18"/>
        <v>N</v>
      </c>
      <c r="AZ62" s="13">
        <f t="shared" si="19"/>
        <v>0</v>
      </c>
      <c r="BA62" s="13" t="str">
        <f t="shared" si="20"/>
        <v>N</v>
      </c>
      <c r="BB62" s="13">
        <f t="shared" si="21"/>
        <v>0</v>
      </c>
      <c r="BC62" s="13" t="str">
        <f t="shared" si="22"/>
        <v>N</v>
      </c>
      <c r="BD62" s="13">
        <f t="shared" si="23"/>
        <v>0</v>
      </c>
      <c r="BE62" s="13">
        <f t="shared" si="55"/>
        <v>0</v>
      </c>
      <c r="BF62" s="13">
        <f t="shared" si="56"/>
        <v>0</v>
      </c>
      <c r="BS62" s="34" t="str">
        <f>'Celkové výsledky'!W62</f>
        <v/>
      </c>
      <c r="BT62" s="34" t="str">
        <f t="shared" si="50"/>
        <v/>
      </c>
      <c r="BW62" s="57">
        <f t="shared" si="26"/>
        <v>0</v>
      </c>
      <c r="BX62" s="57">
        <f t="shared" si="27"/>
        <v>0</v>
      </c>
      <c r="BY62" s="57">
        <f t="shared" si="28"/>
        <v>0</v>
      </c>
      <c r="BZ62" s="57">
        <f t="shared" si="29"/>
        <v>0</v>
      </c>
      <c r="CA62" s="57">
        <f t="shared" si="30"/>
        <v>0</v>
      </c>
      <c r="CB62" s="57">
        <f t="shared" si="31"/>
        <v>0</v>
      </c>
      <c r="CC62" s="57">
        <f t="shared" si="32"/>
        <v>0</v>
      </c>
      <c r="CD62" s="57">
        <f t="shared" si="33"/>
        <v>0</v>
      </c>
      <c r="CE62" s="57">
        <f t="shared" si="34"/>
        <v>0</v>
      </c>
      <c r="CF62" s="57">
        <f t="shared" si="35"/>
        <v>0</v>
      </c>
      <c r="CG62" s="57">
        <f t="shared" si="36"/>
        <v>0</v>
      </c>
      <c r="CH62" s="57">
        <f t="shared" si="37"/>
        <v>0</v>
      </c>
      <c r="CI62" s="57">
        <f t="shared" si="38"/>
        <v>0</v>
      </c>
      <c r="CJ62" s="57">
        <f t="shared" si="39"/>
        <v>0</v>
      </c>
      <c r="CK62" s="57">
        <f t="shared" si="40"/>
        <v>0</v>
      </c>
      <c r="CL62" s="57">
        <f t="shared" si="41"/>
        <v>0</v>
      </c>
      <c r="CM62" s="57">
        <f t="shared" si="42"/>
        <v>0</v>
      </c>
      <c r="CN62" s="57">
        <f t="shared" si="43"/>
        <v>0</v>
      </c>
      <c r="CO62" s="57">
        <f t="shared" si="44"/>
        <v>0</v>
      </c>
      <c r="CP62" s="57">
        <f t="shared" si="45"/>
        <v>0</v>
      </c>
      <c r="CQ62" s="57">
        <f t="shared" si="46"/>
        <v>0</v>
      </c>
    </row>
    <row r="63" spans="1:95" ht="20.100000000000001" customHeight="1" x14ac:dyDescent="0.2">
      <c r="A63" s="65" t="str">
        <f>'[3]Počty podle oddílů'!$D130</f>
        <v/>
      </c>
      <c r="B63" s="66" t="str">
        <f>'[3]Počty podle oddílů'!$E130</f>
        <v/>
      </c>
      <c r="C63" s="23"/>
      <c r="D63" s="1"/>
      <c r="E63" s="1"/>
      <c r="F63" s="1"/>
      <c r="G63" s="1"/>
      <c r="H63" s="1"/>
      <c r="I63" s="1"/>
      <c r="J63" s="1"/>
      <c r="K63" s="1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3">
        <f t="shared" si="47"/>
        <v>0</v>
      </c>
      <c r="X63" s="4">
        <f t="shared" si="0"/>
        <v>0</v>
      </c>
      <c r="Y63" s="17"/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L63" s="13">
        <f t="shared" si="52"/>
        <v>0</v>
      </c>
      <c r="AM63" s="13" t="str">
        <f t="shared" si="53"/>
        <v>N</v>
      </c>
      <c r="AN63" s="13">
        <f t="shared" si="10"/>
        <v>0</v>
      </c>
      <c r="AO63" s="13" t="str">
        <f t="shared" si="54"/>
        <v>N</v>
      </c>
      <c r="AP63" s="13">
        <f t="shared" si="48"/>
        <v>0</v>
      </c>
      <c r="AQ63" s="13" t="str">
        <f t="shared" si="11"/>
        <v>N</v>
      </c>
      <c r="AR63" s="13">
        <f t="shared" si="49"/>
        <v>0</v>
      </c>
      <c r="AS63" s="13" t="str">
        <f t="shared" si="12"/>
        <v>N</v>
      </c>
      <c r="AT63" s="13">
        <f t="shared" si="13"/>
        <v>0</v>
      </c>
      <c r="AU63" s="13" t="str">
        <f t="shared" si="14"/>
        <v>N</v>
      </c>
      <c r="AV63" s="13">
        <f t="shared" si="15"/>
        <v>0</v>
      </c>
      <c r="AW63" s="13" t="str">
        <f t="shared" si="16"/>
        <v>N</v>
      </c>
      <c r="AX63" s="13">
        <f t="shared" si="17"/>
        <v>0</v>
      </c>
      <c r="AY63" s="13" t="str">
        <f t="shared" si="18"/>
        <v>N</v>
      </c>
      <c r="AZ63" s="13">
        <f t="shared" si="19"/>
        <v>0</v>
      </c>
      <c r="BA63" s="13" t="str">
        <f t="shared" si="20"/>
        <v>N</v>
      </c>
      <c r="BB63" s="13">
        <f t="shared" si="21"/>
        <v>0</v>
      </c>
      <c r="BC63" s="13" t="str">
        <f t="shared" si="22"/>
        <v>N</v>
      </c>
      <c r="BD63" s="13">
        <f t="shared" si="23"/>
        <v>0</v>
      </c>
      <c r="BE63" s="13">
        <f t="shared" si="55"/>
        <v>0</v>
      </c>
      <c r="BF63" s="13">
        <f t="shared" si="56"/>
        <v>0</v>
      </c>
      <c r="BS63" s="34" t="str">
        <f>'Celkové výsledky'!W63</f>
        <v/>
      </c>
      <c r="BT63" s="34" t="str">
        <f t="shared" si="50"/>
        <v/>
      </c>
      <c r="BW63" s="57">
        <f t="shared" si="26"/>
        <v>0</v>
      </c>
      <c r="BX63" s="57">
        <f t="shared" si="27"/>
        <v>0</v>
      </c>
      <c r="BY63" s="57">
        <f t="shared" si="28"/>
        <v>0</v>
      </c>
      <c r="BZ63" s="57">
        <f t="shared" si="29"/>
        <v>0</v>
      </c>
      <c r="CA63" s="57">
        <f t="shared" si="30"/>
        <v>0</v>
      </c>
      <c r="CB63" s="57">
        <f t="shared" si="31"/>
        <v>0</v>
      </c>
      <c r="CC63" s="57">
        <f t="shared" si="32"/>
        <v>0</v>
      </c>
      <c r="CD63" s="57">
        <f t="shared" si="33"/>
        <v>0</v>
      </c>
      <c r="CE63" s="57">
        <f t="shared" si="34"/>
        <v>0</v>
      </c>
      <c r="CF63" s="57">
        <f t="shared" si="35"/>
        <v>0</v>
      </c>
      <c r="CG63" s="57">
        <f t="shared" si="36"/>
        <v>0</v>
      </c>
      <c r="CH63" s="57">
        <f t="shared" si="37"/>
        <v>0</v>
      </c>
      <c r="CI63" s="57">
        <f t="shared" si="38"/>
        <v>0</v>
      </c>
      <c r="CJ63" s="57">
        <f t="shared" si="39"/>
        <v>0</v>
      </c>
      <c r="CK63" s="57">
        <f t="shared" si="40"/>
        <v>0</v>
      </c>
      <c r="CL63" s="57">
        <f t="shared" si="41"/>
        <v>0</v>
      </c>
      <c r="CM63" s="57">
        <f t="shared" si="42"/>
        <v>0</v>
      </c>
      <c r="CN63" s="57">
        <f t="shared" si="43"/>
        <v>0</v>
      </c>
      <c r="CO63" s="57">
        <f t="shared" si="44"/>
        <v>0</v>
      </c>
      <c r="CP63" s="57">
        <f t="shared" si="45"/>
        <v>0</v>
      </c>
      <c r="CQ63" s="57">
        <f t="shared" si="46"/>
        <v>0</v>
      </c>
    </row>
    <row r="64" spans="1:95" ht="20.100000000000001" customHeight="1" x14ac:dyDescent="0.2">
      <c r="A64" s="65" t="str">
        <f>'[3]Počty podle oddílů'!$D131</f>
        <v/>
      </c>
      <c r="B64" s="66" t="str">
        <f>'[3]Počty podle oddílů'!$E131</f>
        <v/>
      </c>
      <c r="C64" s="23"/>
      <c r="D64" s="1"/>
      <c r="E64" s="1"/>
      <c r="F64" s="1"/>
      <c r="G64" s="1"/>
      <c r="H64" s="1"/>
      <c r="I64" s="1"/>
      <c r="J64" s="1"/>
      <c r="K64" s="1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3">
        <f t="shared" si="47"/>
        <v>0</v>
      </c>
      <c r="X64" s="4">
        <f t="shared" si="0"/>
        <v>0</v>
      </c>
      <c r="Y64" s="17"/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L64" s="13">
        <f t="shared" si="52"/>
        <v>0</v>
      </c>
      <c r="AM64" s="13" t="str">
        <f t="shared" si="53"/>
        <v>N</v>
      </c>
      <c r="AN64" s="13">
        <f t="shared" si="10"/>
        <v>0</v>
      </c>
      <c r="AO64" s="13" t="str">
        <f t="shared" si="54"/>
        <v>N</v>
      </c>
      <c r="AP64" s="13">
        <f t="shared" si="48"/>
        <v>0</v>
      </c>
      <c r="AQ64" s="13" t="str">
        <f t="shared" si="11"/>
        <v>N</v>
      </c>
      <c r="AR64" s="13">
        <f t="shared" si="49"/>
        <v>0</v>
      </c>
      <c r="AS64" s="13" t="str">
        <f t="shared" si="12"/>
        <v>N</v>
      </c>
      <c r="AT64" s="13">
        <f t="shared" si="13"/>
        <v>0</v>
      </c>
      <c r="AU64" s="13" t="str">
        <f t="shared" si="14"/>
        <v>N</v>
      </c>
      <c r="AV64" s="13">
        <f t="shared" si="15"/>
        <v>0</v>
      </c>
      <c r="AW64" s="13" t="str">
        <f t="shared" si="16"/>
        <v>N</v>
      </c>
      <c r="AX64" s="13">
        <f t="shared" si="17"/>
        <v>0</v>
      </c>
      <c r="AY64" s="13" t="str">
        <f t="shared" si="18"/>
        <v>N</v>
      </c>
      <c r="AZ64" s="13">
        <f t="shared" si="19"/>
        <v>0</v>
      </c>
      <c r="BA64" s="13" t="str">
        <f t="shared" si="20"/>
        <v>N</v>
      </c>
      <c r="BB64" s="13">
        <f t="shared" si="21"/>
        <v>0</v>
      </c>
      <c r="BC64" s="13" t="str">
        <f t="shared" si="22"/>
        <v>N</v>
      </c>
      <c r="BD64" s="13">
        <f t="shared" si="23"/>
        <v>0</v>
      </c>
      <c r="BE64" s="13">
        <f t="shared" si="55"/>
        <v>0</v>
      </c>
      <c r="BF64" s="13">
        <f t="shared" si="56"/>
        <v>0</v>
      </c>
      <c r="BS64" s="34" t="str">
        <f>'Celkové výsledky'!W64</f>
        <v/>
      </c>
      <c r="BT64" s="34" t="str">
        <f t="shared" si="50"/>
        <v/>
      </c>
      <c r="BW64" s="57">
        <f t="shared" si="26"/>
        <v>0</v>
      </c>
      <c r="BX64" s="57">
        <f t="shared" si="27"/>
        <v>0</v>
      </c>
      <c r="BY64" s="57">
        <f t="shared" si="28"/>
        <v>0</v>
      </c>
      <c r="BZ64" s="57">
        <f t="shared" si="29"/>
        <v>0</v>
      </c>
      <c r="CA64" s="57">
        <f t="shared" si="30"/>
        <v>0</v>
      </c>
      <c r="CB64" s="57">
        <f t="shared" si="31"/>
        <v>0</v>
      </c>
      <c r="CC64" s="57">
        <f t="shared" si="32"/>
        <v>0</v>
      </c>
      <c r="CD64" s="57">
        <f t="shared" si="33"/>
        <v>0</v>
      </c>
      <c r="CE64" s="57">
        <f t="shared" si="34"/>
        <v>0</v>
      </c>
      <c r="CF64" s="57">
        <f t="shared" si="35"/>
        <v>0</v>
      </c>
      <c r="CG64" s="57">
        <f t="shared" si="36"/>
        <v>0</v>
      </c>
      <c r="CH64" s="57">
        <f t="shared" si="37"/>
        <v>0</v>
      </c>
      <c r="CI64" s="57">
        <f t="shared" si="38"/>
        <v>0</v>
      </c>
      <c r="CJ64" s="57">
        <f t="shared" si="39"/>
        <v>0</v>
      </c>
      <c r="CK64" s="57">
        <f t="shared" si="40"/>
        <v>0</v>
      </c>
      <c r="CL64" s="57">
        <f t="shared" si="41"/>
        <v>0</v>
      </c>
      <c r="CM64" s="57">
        <f t="shared" si="42"/>
        <v>0</v>
      </c>
      <c r="CN64" s="57">
        <f t="shared" si="43"/>
        <v>0</v>
      </c>
      <c r="CO64" s="57">
        <f t="shared" si="44"/>
        <v>0</v>
      </c>
      <c r="CP64" s="57">
        <f t="shared" si="45"/>
        <v>0</v>
      </c>
      <c r="CQ64" s="57">
        <f t="shared" si="46"/>
        <v>0</v>
      </c>
    </row>
    <row r="65" spans="1:99" ht="20.100000000000001" customHeight="1" x14ac:dyDescent="0.2">
      <c r="A65" s="65" t="str">
        <f>'[3]Počty podle oddílů'!$D132</f>
        <v/>
      </c>
      <c r="B65" s="66" t="str">
        <f>'[3]Počty podle oddílů'!$E132</f>
        <v/>
      </c>
      <c r="C65" s="23"/>
      <c r="D65" s="1"/>
      <c r="E65" s="1"/>
      <c r="F65" s="1"/>
      <c r="G65" s="1"/>
      <c r="H65" s="1"/>
      <c r="I65" s="1"/>
      <c r="J65" s="1"/>
      <c r="K65" s="1"/>
      <c r="L65" s="2"/>
      <c r="M65" s="2"/>
      <c r="N65" s="2"/>
      <c r="O65" s="2"/>
      <c r="P65" s="2"/>
      <c r="Q65" s="1"/>
      <c r="R65" s="1"/>
      <c r="S65" s="1"/>
      <c r="T65" s="1"/>
      <c r="U65" s="1"/>
      <c r="V65" s="1"/>
      <c r="W65" s="3">
        <f t="shared" si="47"/>
        <v>0</v>
      </c>
      <c r="X65" s="4">
        <f t="shared" si="0"/>
        <v>0</v>
      </c>
      <c r="Y65" s="17"/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L65" s="13">
        <f t="shared" si="52"/>
        <v>0</v>
      </c>
      <c r="AM65" s="13" t="str">
        <f t="shared" si="53"/>
        <v>N</v>
      </c>
      <c r="AN65" s="13">
        <f t="shared" si="10"/>
        <v>0</v>
      </c>
      <c r="AO65" s="13" t="str">
        <f t="shared" si="54"/>
        <v>N</v>
      </c>
      <c r="AP65" s="13">
        <f t="shared" si="48"/>
        <v>0</v>
      </c>
      <c r="AQ65" s="13" t="str">
        <f t="shared" si="11"/>
        <v>N</v>
      </c>
      <c r="AR65" s="13">
        <f t="shared" si="49"/>
        <v>0</v>
      </c>
      <c r="AS65" s="13" t="str">
        <f t="shared" si="12"/>
        <v>N</v>
      </c>
      <c r="AT65" s="13">
        <f t="shared" si="13"/>
        <v>0</v>
      </c>
      <c r="AU65" s="13" t="str">
        <f t="shared" si="14"/>
        <v>N</v>
      </c>
      <c r="AV65" s="13">
        <f t="shared" si="15"/>
        <v>0</v>
      </c>
      <c r="AW65" s="13" t="str">
        <f t="shared" si="16"/>
        <v>N</v>
      </c>
      <c r="AX65" s="13">
        <f t="shared" si="17"/>
        <v>0</v>
      </c>
      <c r="AY65" s="13" t="str">
        <f t="shared" si="18"/>
        <v>N</v>
      </c>
      <c r="AZ65" s="13">
        <f t="shared" si="19"/>
        <v>0</v>
      </c>
      <c r="BA65" s="13" t="str">
        <f t="shared" si="20"/>
        <v>N</v>
      </c>
      <c r="BB65" s="13">
        <f t="shared" si="21"/>
        <v>0</v>
      </c>
      <c r="BC65" s="13" t="str">
        <f t="shared" si="22"/>
        <v>N</v>
      </c>
      <c r="BD65" s="13">
        <f t="shared" si="23"/>
        <v>0</v>
      </c>
      <c r="BE65" s="13">
        <f t="shared" si="55"/>
        <v>0</v>
      </c>
      <c r="BF65" s="13">
        <f t="shared" si="56"/>
        <v>0</v>
      </c>
      <c r="BS65" s="34" t="str">
        <f>'Celkové výsledky'!W65</f>
        <v/>
      </c>
      <c r="BT65" s="34" t="str">
        <f t="shared" si="50"/>
        <v/>
      </c>
      <c r="BW65" s="57">
        <f t="shared" si="26"/>
        <v>0</v>
      </c>
      <c r="BX65" s="57">
        <f t="shared" si="27"/>
        <v>0</v>
      </c>
      <c r="BY65" s="57">
        <f t="shared" si="28"/>
        <v>0</v>
      </c>
      <c r="BZ65" s="57">
        <f t="shared" si="29"/>
        <v>0</v>
      </c>
      <c r="CA65" s="57">
        <f t="shared" si="30"/>
        <v>0</v>
      </c>
      <c r="CB65" s="57">
        <f t="shared" si="31"/>
        <v>0</v>
      </c>
      <c r="CC65" s="57">
        <f t="shared" si="32"/>
        <v>0</v>
      </c>
      <c r="CD65" s="57">
        <f t="shared" si="33"/>
        <v>0</v>
      </c>
      <c r="CE65" s="57">
        <f t="shared" si="34"/>
        <v>0</v>
      </c>
      <c r="CF65" s="57">
        <f t="shared" si="35"/>
        <v>0</v>
      </c>
      <c r="CG65" s="57">
        <f t="shared" si="36"/>
        <v>0</v>
      </c>
      <c r="CH65" s="57">
        <f t="shared" si="37"/>
        <v>0</v>
      </c>
      <c r="CI65" s="57">
        <f t="shared" si="38"/>
        <v>0</v>
      </c>
      <c r="CJ65" s="57">
        <f t="shared" si="39"/>
        <v>0</v>
      </c>
      <c r="CK65" s="57">
        <f t="shared" si="40"/>
        <v>0</v>
      </c>
      <c r="CL65" s="57">
        <f t="shared" si="41"/>
        <v>0</v>
      </c>
      <c r="CM65" s="57">
        <f t="shared" si="42"/>
        <v>0</v>
      </c>
      <c r="CN65" s="57">
        <f t="shared" si="43"/>
        <v>0</v>
      </c>
      <c r="CO65" s="57">
        <f t="shared" si="44"/>
        <v>0</v>
      </c>
      <c r="CP65" s="57">
        <f t="shared" si="45"/>
        <v>0</v>
      </c>
      <c r="CQ65" s="57">
        <f t="shared" si="46"/>
        <v>0</v>
      </c>
    </row>
    <row r="66" spans="1:99" ht="20.100000000000001" customHeight="1" x14ac:dyDescent="0.2">
      <c r="A66" s="65" t="str">
        <f>'[3]Počty podle oddílů'!$D133</f>
        <v/>
      </c>
      <c r="B66" s="66" t="str">
        <f>'[3]Počty podle oddílů'!$E133</f>
        <v/>
      </c>
      <c r="C66" s="23"/>
      <c r="D66" s="1"/>
      <c r="E66" s="1"/>
      <c r="F66" s="1"/>
      <c r="G66" s="1"/>
      <c r="H66" s="1"/>
      <c r="I66" s="1"/>
      <c r="J66" s="1"/>
      <c r="K66" s="1"/>
      <c r="L66" s="2"/>
      <c r="M66" s="2"/>
      <c r="N66" s="2"/>
      <c r="O66" s="2"/>
      <c r="P66" s="2"/>
      <c r="Q66" s="1"/>
      <c r="R66" s="1"/>
      <c r="S66" s="1"/>
      <c r="T66" s="1"/>
      <c r="U66" s="1"/>
      <c r="V66" s="1"/>
      <c r="W66" s="3">
        <f t="shared" si="47"/>
        <v>0</v>
      </c>
      <c r="X66" s="4">
        <f t="shared" si="0"/>
        <v>0</v>
      </c>
      <c r="Y66" s="17"/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L66" s="13">
        <f t="shared" si="52"/>
        <v>0</v>
      </c>
      <c r="AM66" s="13" t="str">
        <f t="shared" si="53"/>
        <v>N</v>
      </c>
      <c r="AN66" s="13">
        <f t="shared" si="10"/>
        <v>0</v>
      </c>
      <c r="AO66" s="13" t="str">
        <f t="shared" si="54"/>
        <v>N</v>
      </c>
      <c r="AP66" s="13">
        <f t="shared" si="48"/>
        <v>0</v>
      </c>
      <c r="AQ66" s="13" t="str">
        <f t="shared" si="11"/>
        <v>N</v>
      </c>
      <c r="AR66" s="13">
        <f t="shared" si="49"/>
        <v>0</v>
      </c>
      <c r="AS66" s="13" t="str">
        <f t="shared" si="12"/>
        <v>N</v>
      </c>
      <c r="AT66" s="13">
        <f t="shared" si="13"/>
        <v>0</v>
      </c>
      <c r="AU66" s="13" t="str">
        <f t="shared" si="14"/>
        <v>N</v>
      </c>
      <c r="AV66" s="13">
        <f t="shared" si="15"/>
        <v>0</v>
      </c>
      <c r="AW66" s="13" t="str">
        <f t="shared" si="16"/>
        <v>N</v>
      </c>
      <c r="AX66" s="13">
        <f t="shared" si="17"/>
        <v>0</v>
      </c>
      <c r="AY66" s="13" t="str">
        <f t="shared" si="18"/>
        <v>N</v>
      </c>
      <c r="AZ66" s="13">
        <f t="shared" si="19"/>
        <v>0</v>
      </c>
      <c r="BA66" s="13" t="str">
        <f t="shared" si="20"/>
        <v>N</v>
      </c>
      <c r="BB66" s="13">
        <f t="shared" si="21"/>
        <v>0</v>
      </c>
      <c r="BC66" s="13" t="str">
        <f t="shared" si="22"/>
        <v>N</v>
      </c>
      <c r="BD66" s="13">
        <f t="shared" si="23"/>
        <v>0</v>
      </c>
      <c r="BE66" s="13">
        <f t="shared" si="55"/>
        <v>0</v>
      </c>
      <c r="BF66" s="13">
        <f t="shared" si="56"/>
        <v>0</v>
      </c>
      <c r="BS66" s="34" t="str">
        <f>'Celkové výsledky'!W66</f>
        <v/>
      </c>
      <c r="BT66" s="34" t="str">
        <f t="shared" si="50"/>
        <v/>
      </c>
      <c r="BW66" s="57">
        <f t="shared" si="26"/>
        <v>0</v>
      </c>
      <c r="BX66" s="57">
        <f t="shared" si="27"/>
        <v>0</v>
      </c>
      <c r="BY66" s="57">
        <f t="shared" si="28"/>
        <v>0</v>
      </c>
      <c r="BZ66" s="57">
        <f t="shared" si="29"/>
        <v>0</v>
      </c>
      <c r="CA66" s="57">
        <f t="shared" si="30"/>
        <v>0</v>
      </c>
      <c r="CB66" s="57">
        <f t="shared" si="31"/>
        <v>0</v>
      </c>
      <c r="CC66" s="57">
        <f t="shared" si="32"/>
        <v>0</v>
      </c>
      <c r="CD66" s="57">
        <f t="shared" si="33"/>
        <v>0</v>
      </c>
      <c r="CE66" s="57">
        <f t="shared" si="34"/>
        <v>0</v>
      </c>
      <c r="CF66" s="57">
        <f t="shared" si="35"/>
        <v>0</v>
      </c>
      <c r="CG66" s="57">
        <f t="shared" si="36"/>
        <v>0</v>
      </c>
      <c r="CH66" s="57">
        <f t="shared" si="37"/>
        <v>0</v>
      </c>
      <c r="CI66" s="57">
        <f t="shared" si="38"/>
        <v>0</v>
      </c>
      <c r="CJ66" s="57">
        <f t="shared" si="39"/>
        <v>0</v>
      </c>
      <c r="CK66" s="57">
        <f t="shared" si="40"/>
        <v>0</v>
      </c>
      <c r="CL66" s="57">
        <f t="shared" si="41"/>
        <v>0</v>
      </c>
      <c r="CM66" s="57">
        <f t="shared" si="42"/>
        <v>0</v>
      </c>
      <c r="CN66" s="57">
        <f t="shared" si="43"/>
        <v>0</v>
      </c>
      <c r="CO66" s="57">
        <f t="shared" si="44"/>
        <v>0</v>
      </c>
      <c r="CP66" s="57">
        <f t="shared" si="45"/>
        <v>0</v>
      </c>
      <c r="CQ66" s="57">
        <f t="shared" si="46"/>
        <v>0</v>
      </c>
    </row>
    <row r="67" spans="1:99" ht="20.100000000000001" customHeight="1" x14ac:dyDescent="0.2">
      <c r="A67" s="65" t="str">
        <f>'[3]Počty podle oddílů'!$D134</f>
        <v/>
      </c>
      <c r="B67" s="66" t="str">
        <f>'[3]Počty podle oddílů'!$E134</f>
        <v/>
      </c>
      <c r="C67" s="23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1"/>
      <c r="R67" s="1"/>
      <c r="S67" s="1"/>
      <c r="T67" s="1"/>
      <c r="U67" s="1"/>
      <c r="V67" s="1"/>
      <c r="W67" s="3">
        <f t="shared" si="47"/>
        <v>0</v>
      </c>
      <c r="X67" s="4">
        <f t="shared" si="0"/>
        <v>0</v>
      </c>
      <c r="Y67" s="17"/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L67" s="13">
        <f t="shared" si="52"/>
        <v>0</v>
      </c>
      <c r="AM67" s="13" t="str">
        <f t="shared" si="53"/>
        <v>N</v>
      </c>
      <c r="AN67" s="13">
        <f t="shared" si="10"/>
        <v>0</v>
      </c>
      <c r="AO67" s="13" t="str">
        <f t="shared" si="54"/>
        <v>N</v>
      </c>
      <c r="AP67" s="13">
        <f t="shared" si="48"/>
        <v>0</v>
      </c>
      <c r="AQ67" s="13" t="str">
        <f t="shared" si="11"/>
        <v>N</v>
      </c>
      <c r="AR67" s="13">
        <f t="shared" si="49"/>
        <v>0</v>
      </c>
      <c r="AS67" s="13" t="str">
        <f t="shared" si="12"/>
        <v>N</v>
      </c>
      <c r="AT67" s="13">
        <f t="shared" si="13"/>
        <v>0</v>
      </c>
      <c r="AU67" s="13" t="str">
        <f t="shared" si="14"/>
        <v>N</v>
      </c>
      <c r="AV67" s="13">
        <f t="shared" si="15"/>
        <v>0</v>
      </c>
      <c r="AW67" s="13" t="str">
        <f t="shared" si="16"/>
        <v>N</v>
      </c>
      <c r="AX67" s="13">
        <f t="shared" si="17"/>
        <v>0</v>
      </c>
      <c r="AY67" s="13" t="str">
        <f t="shared" si="18"/>
        <v>N</v>
      </c>
      <c r="AZ67" s="13">
        <f t="shared" si="19"/>
        <v>0</v>
      </c>
      <c r="BA67" s="13" t="str">
        <f t="shared" si="20"/>
        <v>N</v>
      </c>
      <c r="BB67" s="13">
        <f t="shared" si="21"/>
        <v>0</v>
      </c>
      <c r="BC67" s="13" t="str">
        <f t="shared" si="22"/>
        <v>N</v>
      </c>
      <c r="BD67" s="13">
        <f t="shared" si="23"/>
        <v>0</v>
      </c>
      <c r="BE67" s="13">
        <f t="shared" si="55"/>
        <v>0</v>
      </c>
      <c r="BF67" s="13">
        <f t="shared" si="56"/>
        <v>0</v>
      </c>
      <c r="BS67" s="34">
        <f>'Celkové výsledky'!W67</f>
        <v>0</v>
      </c>
      <c r="BT67" s="34" t="str">
        <f t="shared" si="50"/>
        <v/>
      </c>
      <c r="BW67" s="57">
        <f t="shared" si="26"/>
        <v>0</v>
      </c>
      <c r="BX67" s="57">
        <f t="shared" si="27"/>
        <v>0</v>
      </c>
      <c r="BY67" s="57">
        <f t="shared" si="28"/>
        <v>0</v>
      </c>
      <c r="BZ67" s="57">
        <f t="shared" si="29"/>
        <v>0</v>
      </c>
      <c r="CA67" s="57">
        <f t="shared" si="30"/>
        <v>0</v>
      </c>
      <c r="CB67" s="57">
        <f t="shared" si="31"/>
        <v>0</v>
      </c>
      <c r="CC67" s="57">
        <f t="shared" si="32"/>
        <v>0</v>
      </c>
      <c r="CD67" s="57">
        <f t="shared" si="33"/>
        <v>0</v>
      </c>
      <c r="CE67" s="57">
        <f t="shared" si="34"/>
        <v>0</v>
      </c>
      <c r="CF67" s="57">
        <f t="shared" si="35"/>
        <v>0</v>
      </c>
      <c r="CG67" s="57">
        <f t="shared" si="36"/>
        <v>0</v>
      </c>
      <c r="CH67" s="57">
        <f t="shared" si="37"/>
        <v>0</v>
      </c>
      <c r="CI67" s="57">
        <f t="shared" si="38"/>
        <v>0</v>
      </c>
      <c r="CJ67" s="57">
        <f t="shared" si="39"/>
        <v>0</v>
      </c>
      <c r="CK67" s="57">
        <f t="shared" si="40"/>
        <v>0</v>
      </c>
      <c r="CL67" s="57">
        <f t="shared" si="41"/>
        <v>0</v>
      </c>
      <c r="CM67" s="57">
        <f t="shared" si="42"/>
        <v>0</v>
      </c>
      <c r="CN67" s="57">
        <f t="shared" si="43"/>
        <v>0</v>
      </c>
      <c r="CO67" s="57">
        <f t="shared" si="44"/>
        <v>0</v>
      </c>
      <c r="CP67" s="57">
        <f t="shared" si="45"/>
        <v>0</v>
      </c>
      <c r="CQ67" s="57">
        <f t="shared" si="46"/>
        <v>0</v>
      </c>
    </row>
    <row r="68" spans="1:99" ht="20.100000000000001" customHeight="1" x14ac:dyDescent="0.2">
      <c r="B68" s="14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99" ht="20.100000000000001" customHeight="1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1" spans="1:99" x14ac:dyDescent="0.2">
      <c r="B71" s="6" t="s">
        <v>21</v>
      </c>
    </row>
    <row r="72" spans="1:99" ht="13.5" thickBot="1" x14ac:dyDescent="0.25">
      <c r="B72" s="8" t="s">
        <v>30</v>
      </c>
    </row>
    <row r="73" spans="1:99" s="11" customFormat="1" ht="15" customHeight="1" x14ac:dyDescent="0.2">
      <c r="B73" s="9">
        <f>E90</f>
        <v>0</v>
      </c>
      <c r="C73" s="10"/>
      <c r="Y73" s="14"/>
      <c r="BE73" s="13"/>
      <c r="BF73" s="13"/>
      <c r="BS73" s="34"/>
      <c r="BT73" s="34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</row>
    <row r="74" spans="1:99" s="11" customFormat="1" ht="15" customHeight="1" x14ac:dyDescent="0.2">
      <c r="B74" s="9">
        <f>I90</f>
        <v>0</v>
      </c>
      <c r="C74" s="12"/>
      <c r="Y74" s="14"/>
      <c r="BE74" s="13"/>
      <c r="BF74" s="13"/>
      <c r="BS74" s="34"/>
      <c r="BT74" s="34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</row>
    <row r="75" spans="1:99" s="11" customFormat="1" ht="15" customHeight="1" x14ac:dyDescent="0.2">
      <c r="B75" s="9">
        <f>M90</f>
        <v>0</v>
      </c>
      <c r="C75" s="12"/>
      <c r="Y75" s="14"/>
      <c r="BE75" s="13"/>
      <c r="BF75" s="13"/>
      <c r="BS75" s="34"/>
      <c r="BT75" s="34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</row>
    <row r="76" spans="1:99" s="11" customFormat="1" ht="15" customHeight="1" x14ac:dyDescent="0.2">
      <c r="B76" s="9">
        <f>Q90</f>
        <v>0</v>
      </c>
      <c r="C76" s="12"/>
      <c r="Y76" s="14"/>
      <c r="BE76" s="13"/>
      <c r="BF76" s="13"/>
      <c r="BS76" s="34"/>
      <c r="BT76" s="34"/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</row>
    <row r="77" spans="1:99" s="11" customFormat="1" ht="15" customHeight="1" x14ac:dyDescent="0.2">
      <c r="B77" s="9">
        <f>U90</f>
        <v>0</v>
      </c>
      <c r="C77" s="12"/>
      <c r="Y77" s="14"/>
      <c r="BE77" s="13"/>
      <c r="BF77" s="13"/>
      <c r="BS77" s="34"/>
      <c r="BT77" s="34"/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</row>
    <row r="78" spans="1:99" s="11" customFormat="1" ht="15" customHeight="1" x14ac:dyDescent="0.2">
      <c r="B78" s="9">
        <f>X90</f>
        <v>0</v>
      </c>
      <c r="C78" s="12"/>
      <c r="Y78" s="14"/>
      <c r="BE78" s="13"/>
      <c r="BF78" s="13"/>
      <c r="BS78" s="34"/>
      <c r="BT78" s="34"/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</row>
    <row r="79" spans="1:99" s="11" customFormat="1" ht="15" customHeight="1" x14ac:dyDescent="0.2">
      <c r="B79" s="9">
        <f>AB90</f>
        <v>0</v>
      </c>
      <c r="C79" s="12"/>
      <c r="Y79" s="14"/>
      <c r="BE79" s="13"/>
      <c r="BF79" s="13"/>
      <c r="BS79" s="34"/>
      <c r="BT79" s="34"/>
      <c r="BW79" s="57"/>
      <c r="BX79" s="57"/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</row>
    <row r="80" spans="1:99" s="11" customFormat="1" ht="15" customHeight="1" x14ac:dyDescent="0.2">
      <c r="B80" s="9">
        <f>AF90</f>
        <v>0</v>
      </c>
      <c r="C80" s="12"/>
      <c r="Y80" s="14"/>
      <c r="BE80" s="13"/>
      <c r="BF80" s="13"/>
      <c r="BS80" s="34"/>
      <c r="BT80" s="34"/>
      <c r="BW80" s="57"/>
      <c r="BX80" s="57"/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7"/>
      <c r="CR80" s="57"/>
      <c r="CS80" s="57"/>
      <c r="CT80" s="57"/>
      <c r="CU80" s="57"/>
    </row>
    <row r="81" spans="2:99" s="11" customFormat="1" ht="15" customHeight="1" x14ac:dyDescent="0.2">
      <c r="B81" s="9">
        <f>AJ90</f>
        <v>0</v>
      </c>
      <c r="C81" s="12"/>
      <c r="Y81" s="14"/>
      <c r="BE81" s="13"/>
      <c r="BF81" s="13"/>
      <c r="BS81" s="34"/>
      <c r="BT81" s="34"/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</row>
    <row r="82" spans="2:99" s="11" customFormat="1" ht="15" customHeight="1" x14ac:dyDescent="0.2">
      <c r="B82" s="9">
        <f>AN90</f>
        <v>0</v>
      </c>
      <c r="C82" s="12"/>
      <c r="Y82" s="14"/>
      <c r="BE82" s="13"/>
      <c r="BF82" s="13"/>
      <c r="BS82" s="34"/>
      <c r="BT82" s="34"/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</row>
    <row r="83" spans="2:99" s="11" customFormat="1" ht="15" customHeight="1" x14ac:dyDescent="0.2">
      <c r="B83" s="9">
        <f>AR90</f>
        <v>0</v>
      </c>
      <c r="C83" s="12"/>
      <c r="Y83" s="14"/>
      <c r="BE83" s="13"/>
      <c r="BF83" s="13"/>
      <c r="BS83" s="34"/>
      <c r="BT83" s="34"/>
      <c r="BW83" s="57"/>
      <c r="BX83" s="57"/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  <c r="CM83" s="57"/>
      <c r="CN83" s="57"/>
      <c r="CO83" s="57"/>
      <c r="CP83" s="57"/>
      <c r="CQ83" s="57"/>
      <c r="CR83" s="57"/>
      <c r="CS83" s="57"/>
      <c r="CT83" s="57"/>
      <c r="CU83" s="57"/>
    </row>
    <row r="84" spans="2:99" s="11" customFormat="1" ht="15" customHeight="1" x14ac:dyDescent="0.2">
      <c r="B84" s="9">
        <f>AV90</f>
        <v>0</v>
      </c>
      <c r="C84" s="12"/>
      <c r="Y84" s="14"/>
      <c r="BE84" s="13"/>
      <c r="BF84" s="13"/>
      <c r="BP84" s="13"/>
      <c r="BS84" s="34"/>
      <c r="BT84" s="34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</row>
    <row r="85" spans="2:99" x14ac:dyDescent="0.2">
      <c r="B85" s="9">
        <f>AZ90</f>
        <v>0</v>
      </c>
      <c r="C85" s="12"/>
      <c r="BP85" s="5"/>
    </row>
    <row r="86" spans="2:99" x14ac:dyDescent="0.2">
      <c r="B86" s="9">
        <f>BD90</f>
        <v>0</v>
      </c>
      <c r="C86" s="33"/>
      <c r="BP86" s="7"/>
    </row>
    <row r="87" spans="2:99" x14ac:dyDescent="0.2">
      <c r="B87" s="6">
        <f>BH90</f>
        <v>0</v>
      </c>
      <c r="C87" s="33"/>
    </row>
    <row r="88" spans="2:99" ht="13.5" thickBot="1" x14ac:dyDescent="0.25">
      <c r="B88" s="6">
        <f>BL90</f>
        <v>0</v>
      </c>
      <c r="C88" s="32"/>
    </row>
    <row r="89" spans="2:99" hidden="1" x14ac:dyDescent="0.2">
      <c r="B89" s="5" t="s">
        <v>22</v>
      </c>
      <c r="C89" s="84" t="s">
        <v>53</v>
      </c>
      <c r="D89" s="84"/>
      <c r="E89" s="84"/>
      <c r="G89" s="84" t="s">
        <v>54</v>
      </c>
      <c r="H89" s="84"/>
      <c r="I89" s="84"/>
      <c r="K89" s="84" t="s">
        <v>55</v>
      </c>
      <c r="L89" s="84"/>
      <c r="M89" s="84"/>
      <c r="O89" s="84" t="s">
        <v>11</v>
      </c>
      <c r="P89" s="84"/>
      <c r="Q89" s="84"/>
      <c r="R89" s="31"/>
      <c r="S89" s="84" t="s">
        <v>12</v>
      </c>
      <c r="T89" s="84"/>
      <c r="U89" s="84"/>
      <c r="V89" s="84" t="s">
        <v>13</v>
      </c>
      <c r="W89" s="84"/>
      <c r="X89" s="84"/>
      <c r="Z89" s="84" t="s">
        <v>14</v>
      </c>
      <c r="AA89" s="84"/>
      <c r="AB89" s="84"/>
      <c r="AD89" s="84" t="s">
        <v>15</v>
      </c>
      <c r="AE89" s="84"/>
      <c r="AF89" s="84"/>
      <c r="AH89" s="31" t="s">
        <v>56</v>
      </c>
      <c r="AI89" s="31"/>
      <c r="AJ89" s="31"/>
      <c r="AK89" s="31"/>
      <c r="AL89" s="31" t="s">
        <v>57</v>
      </c>
      <c r="AM89" s="31"/>
      <c r="AN89" s="31"/>
      <c r="AO89" s="31"/>
      <c r="AP89" s="31" t="s">
        <v>58</v>
      </c>
      <c r="AQ89" s="31"/>
      <c r="AR89" s="31"/>
      <c r="AT89" s="84" t="s">
        <v>16</v>
      </c>
      <c r="AU89" s="84"/>
      <c r="AV89" s="84"/>
      <c r="AW89" s="31"/>
      <c r="AX89" s="84" t="s">
        <v>17</v>
      </c>
      <c r="AY89" s="84"/>
      <c r="AZ89" s="84"/>
      <c r="BB89" s="84" t="s">
        <v>18</v>
      </c>
      <c r="BC89" s="84"/>
      <c r="BD89" s="84"/>
      <c r="BE89" s="84"/>
      <c r="BG89" s="84" t="s">
        <v>19</v>
      </c>
      <c r="BH89" s="84"/>
      <c r="BI89" s="31"/>
      <c r="BK89" s="84" t="s">
        <v>20</v>
      </c>
      <c r="BL89" s="84"/>
      <c r="BM89" s="31"/>
      <c r="BO89" s="84" t="s">
        <v>26</v>
      </c>
      <c r="BP89" s="84"/>
      <c r="BQ89" s="84"/>
      <c r="BS89" s="84" t="s">
        <v>27</v>
      </c>
      <c r="BT89" s="84"/>
      <c r="BU89" s="84"/>
      <c r="BW89" s="68" t="s">
        <v>28</v>
      </c>
      <c r="BX89" s="68"/>
      <c r="BY89" s="68"/>
      <c r="CA89" s="68" t="s">
        <v>29</v>
      </c>
      <c r="CB89" s="68"/>
      <c r="CC89" s="68"/>
    </row>
    <row r="90" spans="2:99" hidden="1" x14ac:dyDescent="0.2">
      <c r="B90" s="5"/>
      <c r="C90" s="5">
        <f>[2]Hmotnosti!$A$6</f>
        <v>0</v>
      </c>
      <c r="D90" s="5" t="str">
        <f>[2]Hmotnosti!$B$6</f>
        <v>sen, ř.ř.</v>
      </c>
      <c r="E90" s="5">
        <f>[2]Hmotnosti!$C$6</f>
        <v>0</v>
      </c>
      <c r="G90" s="5">
        <f>[2]Hmotnosti!$E$6</f>
        <v>0</v>
      </c>
      <c r="H90" s="5" t="str">
        <f>[2]Hmotnosti!$F$6</f>
        <v>ž-sen, v.s.</v>
      </c>
      <c r="I90" s="5">
        <f>[2]Hmotnosti!$G$6</f>
        <v>0</v>
      </c>
      <c r="K90" s="5">
        <f>[2]Hmotnosti!$I$6</f>
        <v>0</v>
      </c>
      <c r="L90" s="5" t="str">
        <f>[2]Hmotnosti!$J$6</f>
        <v/>
      </c>
      <c r="M90" s="5">
        <f>[2]Hmotnosti!$K$6</f>
        <v>0</v>
      </c>
      <c r="O90" s="5">
        <f>[2]Hmotnosti!$A$6</f>
        <v>0</v>
      </c>
      <c r="P90" s="5" t="str">
        <f>[2]Hmotnosti!$N$6</f>
        <v/>
      </c>
      <c r="Q90" s="5">
        <f>[2]Hmotnosti!$O$6</f>
        <v>0</v>
      </c>
      <c r="R90" s="5"/>
      <c r="S90" s="5">
        <f>[2]Hmotnosti!$A$6</f>
        <v>0</v>
      </c>
      <c r="T90" s="5" t="str">
        <f>[2]Hmotnosti!$R$6</f>
        <v/>
      </c>
      <c r="U90" s="5">
        <f>[2]Hmotnosti!$S$6</f>
        <v>0</v>
      </c>
      <c r="V90" s="5">
        <f>[2]Hmotnosti!$A$6</f>
        <v>0</v>
      </c>
      <c r="W90" s="5" t="str">
        <f>[2]Hmotnosti!$V$6</f>
        <v/>
      </c>
      <c r="X90" s="5">
        <f>[2]Hmotnosti!$W$6</f>
        <v>0</v>
      </c>
      <c r="Z90" s="5">
        <f>[2]Hmotnosti!$A$6</f>
        <v>0</v>
      </c>
      <c r="AA90" s="5" t="str">
        <f>[2]Hmotnosti!$Z$6</f>
        <v/>
      </c>
      <c r="AB90" s="5">
        <f>[2]Hmotnosti!$AA6</f>
        <v>0</v>
      </c>
      <c r="AD90" s="5">
        <f>[2]Hmotnosti!$A$6</f>
        <v>0</v>
      </c>
      <c r="AE90" s="5" t="str">
        <f>[2]Hmotnosti!$AD$6</f>
        <v/>
      </c>
      <c r="AF90" s="5">
        <f>[2]Hmotnosti!$AE$6</f>
        <v>0</v>
      </c>
      <c r="AH90" s="5">
        <f>[2]Hmotnosti!$A$6</f>
        <v>0</v>
      </c>
      <c r="AI90" s="5">
        <f>[2]Hmotnosti!$AH$6</f>
        <v>0</v>
      </c>
      <c r="AJ90" s="5">
        <f>[2]Hmotnosti!$AI$6</f>
        <v>0</v>
      </c>
      <c r="AL90" s="5">
        <f>[2]Hmotnosti!$A$6</f>
        <v>0</v>
      </c>
      <c r="AM90" s="5">
        <f>[2]Hmotnosti!$AL$6</f>
        <v>0</v>
      </c>
      <c r="AN90" s="5">
        <f>[2]Hmotnosti!$AM$6</f>
        <v>0</v>
      </c>
      <c r="AO90" s="5"/>
      <c r="AP90" s="5">
        <f>[2]Hmotnosti!$A$6</f>
        <v>0</v>
      </c>
      <c r="AQ90" s="5">
        <f>[2]Hmotnosti!$AP$6</f>
        <v>0</v>
      </c>
      <c r="AR90">
        <f>[2]Hmotnosti!$AQ$6</f>
        <v>0</v>
      </c>
      <c r="AT90" s="5">
        <f>[2]Hmotnosti!$A$6</f>
        <v>0</v>
      </c>
      <c r="AU90" s="5">
        <f>[2]Hmotnosti!$AT$6</f>
        <v>0</v>
      </c>
      <c r="AV90" s="5">
        <f>[2]Hmotnosti!$AU$6</f>
        <v>0</v>
      </c>
      <c r="AW90" s="5"/>
      <c r="AX90" s="5">
        <f>[2]Hmotnosti!$A$6</f>
        <v>0</v>
      </c>
      <c r="AY90" s="5">
        <f>[2]Hmotnosti!$AX$6</f>
        <v>0</v>
      </c>
      <c r="AZ90">
        <f>[2]Hmotnosti!$AY$6</f>
        <v>0</v>
      </c>
      <c r="BB90" s="5">
        <f>[2]Hmotnosti!$A$6</f>
        <v>0</v>
      </c>
      <c r="BC90" s="5">
        <f>[2]Hmotnosti!$BB$6</f>
        <v>0</v>
      </c>
      <c r="BD90" s="5">
        <f>[2]Hmotnosti!$BC$6</f>
        <v>0</v>
      </c>
      <c r="BG90" s="5">
        <f>[2]Hmotnosti!$BF$6</f>
        <v>0</v>
      </c>
      <c r="BH90" s="5">
        <f>[2]Hmotnosti!$BG$6</f>
        <v>0</v>
      </c>
      <c r="BI90" s="5"/>
      <c r="BK90" s="5">
        <f>[2]Hmotnosti!$BJ$6</f>
        <v>0</v>
      </c>
      <c r="BL90" s="5">
        <f>[2]Hmotnosti!$BK$6</f>
        <v>0</v>
      </c>
      <c r="BM90" s="5"/>
      <c r="BO90" s="5">
        <f>C90</f>
        <v>0</v>
      </c>
      <c r="BP90" s="5"/>
      <c r="BQ90" s="5" t="str">
        <f>IF($B$91="1",E90,IF($B$91="2",I90,IF($B$91="3",M90,IF($B$91="4",Q90,IF($B$91="5",U90,IF($B$91="6",X90,IF($B$91="7",AB90,IF($B$91="8",AF90,""))))))))</f>
        <v/>
      </c>
      <c r="BU90" s="5" t="str">
        <f>IF($B$91="9",AJ90,IF($B$91="10",AN90,IF($B$91="11",AR90,IF($B$91="12",AV90,IF($B$91="13",AZ90,IF($B$91="14",BD90,IF($B$91="15",BH90,IF($B$91="16",BL90,""))))))))</f>
        <v/>
      </c>
      <c r="BY90" s="57" t="str">
        <f>CONCATENATE(BQ90,BU90)</f>
        <v/>
      </c>
      <c r="CC90" s="57" t="str">
        <f>BY90</f>
        <v/>
      </c>
    </row>
    <row r="91" spans="2:99" hidden="1" x14ac:dyDescent="0.2">
      <c r="B91" s="5" t="str">
        <f>B100</f>
        <v/>
      </c>
      <c r="C91" s="5" t="str">
        <f>[2]Hmotnosti!$A$7</f>
        <v>p.č.</v>
      </c>
      <c r="D91" s="5" t="str">
        <f>[2]Hmotnosti!$B$7</f>
        <v>sen</v>
      </c>
      <c r="E91" s="5"/>
      <c r="G91" s="5" t="str">
        <f>[2]Hmotnosti!$E$7</f>
        <v>p.č.</v>
      </c>
      <c r="H91" s="5" t="str">
        <f>[2]Hmotnosti!$F$7</f>
        <v>ž-sen</v>
      </c>
      <c r="I91" s="5"/>
      <c r="K91" s="5" t="str">
        <f>[2]Hmotnosti!$I$7</f>
        <v>p.č.</v>
      </c>
      <c r="L91" s="5" t="str">
        <f>[2]Hmotnosti!$J$7</f>
        <v/>
      </c>
      <c r="M91" s="5"/>
      <c r="O91" s="5" t="str">
        <f>[2]Hmotnosti!$A$7</f>
        <v>p.č.</v>
      </c>
      <c r="P91" s="5" t="str">
        <f>[2]Hmotnosti!$N7</f>
        <v/>
      </c>
      <c r="Q91" s="5"/>
      <c r="R91" s="5"/>
      <c r="S91" s="5" t="str">
        <f>[2]Hmotnosti!$A$7</f>
        <v>p.č.</v>
      </c>
      <c r="T91" s="5" t="str">
        <f>[2]Hmotnosti!$R7</f>
        <v/>
      </c>
      <c r="U91" s="5"/>
      <c r="V91" s="5" t="str">
        <f>[2]Hmotnosti!$A$7</f>
        <v>p.č.</v>
      </c>
      <c r="W91" s="5" t="str">
        <f>[2]Hmotnosti!$V7</f>
        <v/>
      </c>
      <c r="X91" s="5"/>
      <c r="Z91" s="5" t="str">
        <f>[2]Hmotnosti!$A$7</f>
        <v>p.č.</v>
      </c>
      <c r="AA91" s="5" t="str">
        <f>[2]Hmotnosti!$Z7</f>
        <v/>
      </c>
      <c r="AB91" s="5"/>
      <c r="AD91" s="5" t="str">
        <f>[2]Hmotnosti!$A$7</f>
        <v>p.č.</v>
      </c>
      <c r="AE91" s="5" t="str">
        <f>[2]Hmotnosti!$AD7</f>
        <v/>
      </c>
      <c r="AF91" s="5"/>
      <c r="AH91" s="5" t="str">
        <f>[2]Hmotnosti!$A$7</f>
        <v>p.č.</v>
      </c>
      <c r="AI91" s="5">
        <f>[2]Hmotnosti!$AH7</f>
        <v>0</v>
      </c>
      <c r="AJ91" s="5"/>
      <c r="AL91" s="5" t="str">
        <f>[2]Hmotnosti!$A$7</f>
        <v>p.č.</v>
      </c>
      <c r="AM91" s="5">
        <f>[2]Hmotnosti!$AL7</f>
        <v>0</v>
      </c>
      <c r="AN91" s="5"/>
      <c r="AO91" s="5"/>
      <c r="AP91" s="5" t="str">
        <f>[2]Hmotnosti!$A$7</f>
        <v>p.č.</v>
      </c>
      <c r="AQ91" s="5">
        <f>[2]Hmotnosti!$AP7</f>
        <v>0</v>
      </c>
      <c r="AT91" s="5" t="str">
        <f>[2]Hmotnosti!$A$7</f>
        <v>p.č.</v>
      </c>
      <c r="AU91" s="5">
        <f>[2]Hmotnosti!$AT7</f>
        <v>0</v>
      </c>
      <c r="AV91" s="5"/>
      <c r="AW91" s="5"/>
      <c r="AX91" s="5" t="str">
        <f>[2]Hmotnosti!$A$7</f>
        <v>p.č.</v>
      </c>
      <c r="AY91" s="5">
        <f>[2]Hmotnosti!$AX7</f>
        <v>0</v>
      </c>
      <c r="BB91" s="5" t="str">
        <f>[2]Hmotnosti!$A$7</f>
        <v>p.č.</v>
      </c>
      <c r="BC91" s="5">
        <f>[2]Hmotnosti!$BB7</f>
        <v>0</v>
      </c>
      <c r="BD91" s="5"/>
      <c r="BG91" s="5">
        <f>[2]Hmotnosti!$BF7</f>
        <v>0</v>
      </c>
      <c r="BH91" s="5"/>
      <c r="BI91" s="5"/>
      <c r="BK91" s="5">
        <f>[2]Hmotnosti!$BJ7</f>
        <v>0</v>
      </c>
      <c r="BL91" s="5"/>
      <c r="BM91" s="5"/>
      <c r="BO91" s="5" t="str">
        <f t="shared" ref="BO91:BO110" si="57">C91</f>
        <v>p.č.</v>
      </c>
      <c r="BP91" s="5" t="str">
        <f>IF($B$91="1",D91,IF($B$91="2",H91,IF($B$91="3",L91,IF($B$91="4",P91,IF($B$91="5",T91,IF($B$91="6",W91,IF($B$91="7",AA91,IF($B$91="8",AE91,""))))))))</f>
        <v/>
      </c>
      <c r="BQ91" s="5"/>
      <c r="BS91" s="34" t="str">
        <f>BO91</f>
        <v>p.č.</v>
      </c>
      <c r="BT91" s="34" t="str">
        <f>IF($B$91="9",AI91,IF($B$91="10",AM91,IF($B$91="11",AQ91,IF($B$91="12",AU91,IF($B$91="13",AY91,IF($B$91="14",BC91,IF($B$91="15",BG91,IF($B$91="16",BK91,""))))))))</f>
        <v/>
      </c>
      <c r="BU91" s="5"/>
      <c r="BW91" s="57" t="str">
        <f>BS91</f>
        <v>p.č.</v>
      </c>
      <c r="BX91" s="57" t="str">
        <f>CONCATENATE(BP91,BT91)</f>
        <v/>
      </c>
      <c r="CA91" s="57" t="str">
        <f>BW91</f>
        <v>p.č.</v>
      </c>
      <c r="CB91" s="57" t="str">
        <f>IF(BX91="xxx","",BX91)</f>
        <v/>
      </c>
    </row>
    <row r="92" spans="2:99" hidden="1" x14ac:dyDescent="0.2">
      <c r="C92" s="5">
        <f>[2]Hmotnosti!$A$8</f>
        <v>1</v>
      </c>
      <c r="D92" s="5">
        <f>[2]Hmotnosti!$B$8</f>
        <v>55</v>
      </c>
      <c r="E92" s="5"/>
      <c r="G92" s="5">
        <f>[2]Hmotnosti!$E$8</f>
        <v>1</v>
      </c>
      <c r="H92" s="5">
        <f>[2]Hmotnosti!$F$8</f>
        <v>44</v>
      </c>
      <c r="I92" s="5"/>
      <c r="K92" s="5">
        <f>[2]Hmotnosti!$I$8</f>
        <v>1</v>
      </c>
      <c r="L92" s="5" t="str">
        <f>[2]Hmotnosti!$J$8</f>
        <v>xxx</v>
      </c>
      <c r="M92" s="5"/>
      <c r="O92" s="5">
        <f>[2]Hmotnosti!$A$8</f>
        <v>1</v>
      </c>
      <c r="P92" s="5" t="str">
        <f>[2]Hmotnosti!$N8</f>
        <v>xxx</v>
      </c>
      <c r="Q92" s="5"/>
      <c r="R92" s="5"/>
      <c r="S92" s="5">
        <f>[2]Hmotnosti!$A$8</f>
        <v>1</v>
      </c>
      <c r="T92" s="5" t="str">
        <f>[2]Hmotnosti!$R8</f>
        <v>xxx</v>
      </c>
      <c r="U92" s="5"/>
      <c r="V92" s="5">
        <f>[2]Hmotnosti!$A$8</f>
        <v>1</v>
      </c>
      <c r="W92" s="5" t="str">
        <f>[2]Hmotnosti!$V8</f>
        <v>xxx</v>
      </c>
      <c r="X92" s="5"/>
      <c r="Z92" s="5">
        <f>[2]Hmotnosti!$A$8</f>
        <v>1</v>
      </c>
      <c r="AA92" s="5" t="str">
        <f>[2]Hmotnosti!$Z8</f>
        <v>xxx</v>
      </c>
      <c r="AB92" s="5"/>
      <c r="AD92" s="5">
        <f>[2]Hmotnosti!$A$8</f>
        <v>1</v>
      </c>
      <c r="AE92" s="5" t="str">
        <f>[2]Hmotnosti!$AD8</f>
        <v>xxx</v>
      </c>
      <c r="AF92" s="5"/>
      <c r="AH92" s="5">
        <f>[2]Hmotnosti!$A$8</f>
        <v>1</v>
      </c>
      <c r="AI92" s="5">
        <f>[2]Hmotnosti!$AH8</f>
        <v>0</v>
      </c>
      <c r="AJ92" s="5"/>
      <c r="AL92" s="5">
        <f>[2]Hmotnosti!$A$8</f>
        <v>1</v>
      </c>
      <c r="AM92" s="5">
        <f>[2]Hmotnosti!$AL8</f>
        <v>0</v>
      </c>
      <c r="AN92" s="5"/>
      <c r="AO92" s="5"/>
      <c r="AP92" s="5">
        <f>[2]Hmotnosti!$A$8</f>
        <v>1</v>
      </c>
      <c r="AQ92" s="5">
        <f>[2]Hmotnosti!$AP8</f>
        <v>0</v>
      </c>
      <c r="AT92" s="5">
        <f>[2]Hmotnosti!$A$8</f>
        <v>1</v>
      </c>
      <c r="AU92" s="5">
        <f>[2]Hmotnosti!$AT8</f>
        <v>0</v>
      </c>
      <c r="AV92" s="5"/>
      <c r="AW92" s="5"/>
      <c r="AX92" s="5">
        <f>[2]Hmotnosti!$A$8</f>
        <v>1</v>
      </c>
      <c r="AY92" s="5">
        <f>[2]Hmotnosti!$AX8</f>
        <v>0</v>
      </c>
      <c r="BB92" s="5">
        <f>[2]Hmotnosti!$A$8</f>
        <v>1</v>
      </c>
      <c r="BC92" s="5">
        <f>[2]Hmotnosti!$BB8</f>
        <v>0</v>
      </c>
      <c r="BD92" s="5"/>
      <c r="BG92" s="5">
        <f>[2]Hmotnosti!$BF8</f>
        <v>0</v>
      </c>
      <c r="BH92" s="5"/>
      <c r="BI92" s="5"/>
      <c r="BK92" s="5">
        <f>[2]Hmotnosti!$BJ8</f>
        <v>0</v>
      </c>
      <c r="BL92" s="5"/>
      <c r="BM92" s="5"/>
      <c r="BO92" s="5">
        <f t="shared" si="57"/>
        <v>1</v>
      </c>
      <c r="BP92" s="5" t="str">
        <f t="shared" ref="BP92:BP110" si="58">IF($B$91="1",D92,IF($B$91="2",H92,IF($B$91="3",L92,IF($B$91="4",P92,IF($B$91="5",T92,IF($B$91="6",W92,IF($B$91="7",AA92,IF($B$91="8",AE92,""))))))))</f>
        <v/>
      </c>
      <c r="BQ92" s="5"/>
      <c r="BS92" s="34">
        <f t="shared" ref="BS92:BS104" si="59">BO92</f>
        <v>1</v>
      </c>
      <c r="BT92" s="34" t="str">
        <f t="shared" ref="BT92:BT110" si="60">IF($B$91="9",AI92,IF($B$91="10",AM92,IF($B$91="11",AQ92,IF($B$91="12",AU92,IF($B$91="13",AY92,IF($B$91="14",BC92,IF($B$91="15",BG92,IF($B$91="16",BK92,""))))))))</f>
        <v/>
      </c>
      <c r="BU92" s="5"/>
      <c r="BW92" s="57">
        <f t="shared" ref="BW92:BW110" si="61">BS92</f>
        <v>1</v>
      </c>
      <c r="BX92" s="57" t="str">
        <f t="shared" ref="BX92:BX104" si="62">CONCATENATE(BP92,BT92)</f>
        <v/>
      </c>
      <c r="CA92" s="57">
        <f t="shared" ref="CA92:CA110" si="63">BW92</f>
        <v>1</v>
      </c>
      <c r="CB92" s="57" t="str">
        <f t="shared" ref="CB92:CB104" si="64">IF(BX92="xxx","",BX92)</f>
        <v/>
      </c>
    </row>
    <row r="93" spans="2:99" hidden="1" x14ac:dyDescent="0.2">
      <c r="B93" s="5" t="s">
        <v>23</v>
      </c>
      <c r="C93" s="5">
        <f>[2]Hmotnosti!$A$9</f>
        <v>2</v>
      </c>
      <c r="D93" s="5">
        <f>[2]Hmotnosti!$B$9</f>
        <v>60</v>
      </c>
      <c r="E93" s="5"/>
      <c r="G93" s="5">
        <f>[2]Hmotnosti!$E$9</f>
        <v>2</v>
      </c>
      <c r="H93" s="5">
        <f>[2]Hmotnosti!$F$9</f>
        <v>48</v>
      </c>
      <c r="I93" s="5"/>
      <c r="K93" s="5">
        <f>[2]Hmotnosti!$I$9</f>
        <v>2</v>
      </c>
      <c r="L93" s="5" t="str">
        <f>[2]Hmotnosti!$J$9</f>
        <v>xxx</v>
      </c>
      <c r="M93" s="5"/>
      <c r="O93" s="5">
        <f>[2]Hmotnosti!$A$9</f>
        <v>2</v>
      </c>
      <c r="P93" s="5" t="str">
        <f>[2]Hmotnosti!$N9</f>
        <v>xxx</v>
      </c>
      <c r="Q93" s="5"/>
      <c r="R93" s="5"/>
      <c r="S93" s="5">
        <f>[2]Hmotnosti!$A$9</f>
        <v>2</v>
      </c>
      <c r="T93" s="5" t="str">
        <f>[2]Hmotnosti!$R9</f>
        <v>xxx</v>
      </c>
      <c r="U93" s="5"/>
      <c r="V93" s="5">
        <f>[2]Hmotnosti!$A$9</f>
        <v>2</v>
      </c>
      <c r="W93" s="5" t="str">
        <f>[2]Hmotnosti!$V9</f>
        <v>xxx</v>
      </c>
      <c r="X93" s="5"/>
      <c r="Z93" s="5">
        <f>[2]Hmotnosti!$A$9</f>
        <v>2</v>
      </c>
      <c r="AA93" s="5" t="str">
        <f>[2]Hmotnosti!$Z9</f>
        <v>xxx</v>
      </c>
      <c r="AB93" s="5"/>
      <c r="AD93" s="5">
        <f>[2]Hmotnosti!$A$9</f>
        <v>2</v>
      </c>
      <c r="AE93" s="5" t="str">
        <f>[2]Hmotnosti!$AD9</f>
        <v>xxx</v>
      </c>
      <c r="AF93" s="5"/>
      <c r="AH93" s="5">
        <f>[2]Hmotnosti!$A$9</f>
        <v>2</v>
      </c>
      <c r="AI93" s="5">
        <f>[2]Hmotnosti!$AH9</f>
        <v>0</v>
      </c>
      <c r="AJ93" s="5"/>
      <c r="AL93" s="5">
        <f>[2]Hmotnosti!$A$9</f>
        <v>2</v>
      </c>
      <c r="AM93" s="5">
        <f>[2]Hmotnosti!$AL9</f>
        <v>0</v>
      </c>
      <c r="AN93" s="5"/>
      <c r="AO93" s="5"/>
      <c r="AP93" s="5">
        <f>[2]Hmotnosti!$A$9</f>
        <v>2</v>
      </c>
      <c r="AQ93" s="5">
        <f>[2]Hmotnosti!$AP9</f>
        <v>0</v>
      </c>
      <c r="AT93" s="5">
        <f>[2]Hmotnosti!$A$9</f>
        <v>2</v>
      </c>
      <c r="AU93" s="5">
        <f>[2]Hmotnosti!$AT9</f>
        <v>0</v>
      </c>
      <c r="AV93" s="5"/>
      <c r="AW93" s="5"/>
      <c r="AX93" s="5">
        <f>[2]Hmotnosti!$A$9</f>
        <v>2</v>
      </c>
      <c r="AY93" s="5">
        <f>[2]Hmotnosti!$AX9</f>
        <v>0</v>
      </c>
      <c r="BB93" s="5">
        <f>[2]Hmotnosti!$A$9</f>
        <v>2</v>
      </c>
      <c r="BC93" s="5">
        <f>[2]Hmotnosti!$BB9</f>
        <v>0</v>
      </c>
      <c r="BD93" s="5"/>
      <c r="BG93" s="5">
        <f>[2]Hmotnosti!$BF9</f>
        <v>0</v>
      </c>
      <c r="BH93" s="5"/>
      <c r="BI93" s="5"/>
      <c r="BK93" s="5">
        <f>[2]Hmotnosti!$BJ9</f>
        <v>0</v>
      </c>
      <c r="BL93" s="5"/>
      <c r="BM93" s="5"/>
      <c r="BO93" s="5">
        <f t="shared" si="57"/>
        <v>2</v>
      </c>
      <c r="BP93" s="5" t="str">
        <f t="shared" si="58"/>
        <v/>
      </c>
      <c r="BQ93" s="5"/>
      <c r="BS93" s="34">
        <f t="shared" si="59"/>
        <v>2</v>
      </c>
      <c r="BT93" s="34" t="str">
        <f t="shared" si="60"/>
        <v/>
      </c>
      <c r="BU93" s="5"/>
      <c r="BW93" s="57">
        <f t="shared" si="61"/>
        <v>2</v>
      </c>
      <c r="BX93" s="57" t="str">
        <f t="shared" si="62"/>
        <v/>
      </c>
      <c r="CA93" s="57">
        <f t="shared" si="63"/>
        <v>2</v>
      </c>
      <c r="CB93" s="57" t="str">
        <f t="shared" si="64"/>
        <v/>
      </c>
    </row>
    <row r="94" spans="2:99" hidden="1" x14ac:dyDescent="0.2">
      <c r="B94" s="5" t="str">
        <f>IF($C$73="x",1,IF($C$74="x",2,IF($C$75="x",3,IF($C$76="x",4,IF($C$77="x",5,IF($C$78="x",6,IF($C$79="x",7,IF($C$80="x",8,""))))))))</f>
        <v/>
      </c>
      <c r="C94" s="5">
        <f>[2]Hmotnosti!$A$10</f>
        <v>3</v>
      </c>
      <c r="D94" s="5">
        <f>[2]Hmotnosti!$B$10</f>
        <v>66</v>
      </c>
      <c r="E94" s="5"/>
      <c r="G94" s="5">
        <f>[2]Hmotnosti!$E$10</f>
        <v>3</v>
      </c>
      <c r="H94" s="5">
        <f>[2]Hmotnosti!$F$10</f>
        <v>51</v>
      </c>
      <c r="I94" s="5"/>
      <c r="K94" s="5">
        <f>[2]Hmotnosti!$I$10</f>
        <v>3</v>
      </c>
      <c r="L94" s="5" t="str">
        <f>[2]Hmotnosti!$J$10</f>
        <v>xxx</v>
      </c>
      <c r="M94" s="5"/>
      <c r="O94" s="5">
        <f>[2]Hmotnosti!$A$10</f>
        <v>3</v>
      </c>
      <c r="P94" s="5" t="str">
        <f>[2]Hmotnosti!$N10</f>
        <v>xxx</v>
      </c>
      <c r="Q94" s="5"/>
      <c r="R94" s="5"/>
      <c r="S94" s="5">
        <f>[2]Hmotnosti!$A$10</f>
        <v>3</v>
      </c>
      <c r="T94" s="5" t="str">
        <f>[2]Hmotnosti!$R10</f>
        <v>xxx</v>
      </c>
      <c r="U94" s="5"/>
      <c r="V94" s="5">
        <f>[2]Hmotnosti!$A$10</f>
        <v>3</v>
      </c>
      <c r="W94" s="5" t="str">
        <f>[2]Hmotnosti!$V10</f>
        <v>xxx</v>
      </c>
      <c r="X94" s="5"/>
      <c r="Z94" s="5">
        <f>[2]Hmotnosti!$A$10</f>
        <v>3</v>
      </c>
      <c r="AA94" s="5" t="str">
        <f>[2]Hmotnosti!$Z10</f>
        <v>xxx</v>
      </c>
      <c r="AB94" s="5"/>
      <c r="AD94" s="5">
        <f>[2]Hmotnosti!$A$10</f>
        <v>3</v>
      </c>
      <c r="AE94" s="5" t="str">
        <f>[2]Hmotnosti!$AD10</f>
        <v>xxx</v>
      </c>
      <c r="AF94" s="5"/>
      <c r="AH94" s="5">
        <f>[2]Hmotnosti!$A$10</f>
        <v>3</v>
      </c>
      <c r="AI94" s="5">
        <f>[2]Hmotnosti!$AH10</f>
        <v>0</v>
      </c>
      <c r="AJ94" s="5"/>
      <c r="AL94" s="5">
        <f>[2]Hmotnosti!$A$10</f>
        <v>3</v>
      </c>
      <c r="AM94" s="5">
        <f>[2]Hmotnosti!$AL10</f>
        <v>0</v>
      </c>
      <c r="AN94" s="5"/>
      <c r="AO94" s="5"/>
      <c r="AP94" s="5">
        <f>[2]Hmotnosti!$A$10</f>
        <v>3</v>
      </c>
      <c r="AQ94" s="5">
        <f>[2]Hmotnosti!$AP10</f>
        <v>0</v>
      </c>
      <c r="AT94" s="5">
        <f>[2]Hmotnosti!$A$10</f>
        <v>3</v>
      </c>
      <c r="AU94" s="5">
        <f>[2]Hmotnosti!$AT10</f>
        <v>0</v>
      </c>
      <c r="AV94" s="5"/>
      <c r="AW94" s="5"/>
      <c r="AX94" s="5">
        <f>[2]Hmotnosti!$A$10</f>
        <v>3</v>
      </c>
      <c r="AY94" s="5">
        <f>[2]Hmotnosti!$AX10</f>
        <v>0</v>
      </c>
      <c r="BB94" s="5">
        <f>[2]Hmotnosti!$A$10</f>
        <v>3</v>
      </c>
      <c r="BC94" s="5">
        <f>[2]Hmotnosti!$BB10</f>
        <v>0</v>
      </c>
      <c r="BD94" s="5"/>
      <c r="BG94" s="5">
        <f>[2]Hmotnosti!$BF10</f>
        <v>0</v>
      </c>
      <c r="BH94" s="5"/>
      <c r="BI94" s="5"/>
      <c r="BK94" s="5">
        <f>[2]Hmotnosti!$BJ10</f>
        <v>0</v>
      </c>
      <c r="BL94" s="5"/>
      <c r="BM94" s="5"/>
      <c r="BO94" s="5">
        <f t="shared" si="57"/>
        <v>3</v>
      </c>
      <c r="BP94" s="5" t="str">
        <f t="shared" si="58"/>
        <v/>
      </c>
      <c r="BQ94" s="5"/>
      <c r="BS94" s="34">
        <f t="shared" si="59"/>
        <v>3</v>
      </c>
      <c r="BT94" s="34" t="str">
        <f t="shared" si="60"/>
        <v/>
      </c>
      <c r="BU94" s="5"/>
      <c r="BW94" s="57">
        <f t="shared" si="61"/>
        <v>3</v>
      </c>
      <c r="BX94" s="57" t="str">
        <f t="shared" si="62"/>
        <v/>
      </c>
      <c r="CA94" s="57">
        <f t="shared" si="63"/>
        <v>3</v>
      </c>
      <c r="CB94" s="57" t="str">
        <f t="shared" si="64"/>
        <v/>
      </c>
    </row>
    <row r="95" spans="2:99" hidden="1" x14ac:dyDescent="0.2">
      <c r="B95" s="5"/>
      <c r="C95" s="5">
        <f>[2]Hmotnosti!$A$11</f>
        <v>4</v>
      </c>
      <c r="D95" s="5">
        <f>[2]Hmotnosti!$B$11</f>
        <v>74</v>
      </c>
      <c r="E95" s="5"/>
      <c r="G95" s="5">
        <f>[2]Hmotnosti!$E$11</f>
        <v>4</v>
      </c>
      <c r="H95" s="5">
        <f>[2]Hmotnosti!$F$11</f>
        <v>55</v>
      </c>
      <c r="I95" s="5"/>
      <c r="K95" s="5">
        <f>[2]Hmotnosti!$I$11</f>
        <v>4</v>
      </c>
      <c r="L95" s="5" t="str">
        <f>[2]Hmotnosti!$J$11</f>
        <v>xxx</v>
      </c>
      <c r="M95" s="5"/>
      <c r="O95" s="5">
        <f>[2]Hmotnosti!$A$11</f>
        <v>4</v>
      </c>
      <c r="P95" s="5" t="str">
        <f>[2]Hmotnosti!$N11</f>
        <v>xxx</v>
      </c>
      <c r="Q95" s="5"/>
      <c r="R95" s="5"/>
      <c r="S95" s="5">
        <f>[2]Hmotnosti!$A$11</f>
        <v>4</v>
      </c>
      <c r="T95" s="5" t="str">
        <f>[2]Hmotnosti!$R11</f>
        <v>xxx</v>
      </c>
      <c r="U95" s="5"/>
      <c r="V95" s="5">
        <f>[2]Hmotnosti!$A$11</f>
        <v>4</v>
      </c>
      <c r="W95" s="5" t="str">
        <f>[2]Hmotnosti!$V11</f>
        <v>xxx</v>
      </c>
      <c r="X95" s="5"/>
      <c r="Z95" s="5">
        <f>[2]Hmotnosti!$A$11</f>
        <v>4</v>
      </c>
      <c r="AA95" s="5" t="str">
        <f>[2]Hmotnosti!$Z11</f>
        <v>xxx</v>
      </c>
      <c r="AB95" s="5"/>
      <c r="AD95" s="5">
        <f>[2]Hmotnosti!$A$11</f>
        <v>4</v>
      </c>
      <c r="AE95" s="5" t="str">
        <f>[2]Hmotnosti!$AD11</f>
        <v>xxx</v>
      </c>
      <c r="AF95" s="5"/>
      <c r="AH95" s="5">
        <f>[2]Hmotnosti!$A$11</f>
        <v>4</v>
      </c>
      <c r="AI95" s="5">
        <f>[2]Hmotnosti!$AH11</f>
        <v>0</v>
      </c>
      <c r="AJ95" s="5"/>
      <c r="AL95" s="5">
        <f>[2]Hmotnosti!$A$11</f>
        <v>4</v>
      </c>
      <c r="AM95" s="5">
        <f>[2]Hmotnosti!$AL11</f>
        <v>0</v>
      </c>
      <c r="AN95" s="5"/>
      <c r="AO95" s="5"/>
      <c r="AP95" s="5">
        <f>[2]Hmotnosti!$A$11</f>
        <v>4</v>
      </c>
      <c r="AQ95" s="5">
        <f>[2]Hmotnosti!$AP11</f>
        <v>0</v>
      </c>
      <c r="AT95" s="5">
        <f>[2]Hmotnosti!$A$11</f>
        <v>4</v>
      </c>
      <c r="AU95" s="5">
        <f>[2]Hmotnosti!$AT11</f>
        <v>0</v>
      </c>
      <c r="AV95" s="5"/>
      <c r="AW95" s="5"/>
      <c r="AX95" s="5">
        <f>[2]Hmotnosti!$A$11</f>
        <v>4</v>
      </c>
      <c r="AY95" s="5">
        <f>[2]Hmotnosti!$AX11</f>
        <v>0</v>
      </c>
      <c r="BB95" s="5">
        <f>[2]Hmotnosti!$A$11</f>
        <v>4</v>
      </c>
      <c r="BC95" s="5">
        <f>[2]Hmotnosti!$BB11</f>
        <v>0</v>
      </c>
      <c r="BD95" s="5"/>
      <c r="BG95" s="5">
        <f>[2]Hmotnosti!$BF11</f>
        <v>0</v>
      </c>
      <c r="BH95" s="5"/>
      <c r="BI95" s="5"/>
      <c r="BK95" s="5">
        <f>[2]Hmotnosti!$BJ11</f>
        <v>0</v>
      </c>
      <c r="BL95" s="5"/>
      <c r="BM95" s="5"/>
      <c r="BO95" s="5">
        <f t="shared" si="57"/>
        <v>4</v>
      </c>
      <c r="BP95" s="5" t="str">
        <f t="shared" si="58"/>
        <v/>
      </c>
      <c r="BQ95" s="5"/>
      <c r="BS95" s="34">
        <f t="shared" si="59"/>
        <v>4</v>
      </c>
      <c r="BT95" s="34" t="str">
        <f t="shared" si="60"/>
        <v/>
      </c>
      <c r="BU95" s="5"/>
      <c r="BW95" s="57">
        <f t="shared" si="61"/>
        <v>4</v>
      </c>
      <c r="BX95" s="57" t="str">
        <f t="shared" si="62"/>
        <v/>
      </c>
      <c r="CA95" s="57">
        <f t="shared" si="63"/>
        <v>4</v>
      </c>
      <c r="CB95" s="57" t="str">
        <f t="shared" si="64"/>
        <v/>
      </c>
    </row>
    <row r="96" spans="2:99" hidden="1" x14ac:dyDescent="0.2">
      <c r="B96" s="5" t="s">
        <v>24</v>
      </c>
      <c r="C96" s="5">
        <f>[2]Hmotnosti!$A$12</f>
        <v>5</v>
      </c>
      <c r="D96" s="5">
        <f>[2]Hmotnosti!$B$12</f>
        <v>84</v>
      </c>
      <c r="E96" s="5"/>
      <c r="G96" s="5">
        <f>[2]Hmotnosti!$E$12</f>
        <v>5</v>
      </c>
      <c r="H96" s="5">
        <f>[2]Hmotnosti!$F$12</f>
        <v>59</v>
      </c>
      <c r="I96" s="5"/>
      <c r="K96" s="5">
        <f>[2]Hmotnosti!$I$12</f>
        <v>5</v>
      </c>
      <c r="L96" s="5" t="str">
        <f>[2]Hmotnosti!$J$12</f>
        <v>xxx</v>
      </c>
      <c r="M96" s="5"/>
      <c r="O96" s="5">
        <f>[2]Hmotnosti!$A$12</f>
        <v>5</v>
      </c>
      <c r="P96" s="5" t="str">
        <f>[2]Hmotnosti!$N12</f>
        <v>xxx</v>
      </c>
      <c r="Q96" s="5"/>
      <c r="R96" s="5"/>
      <c r="S96" s="5">
        <f>[2]Hmotnosti!$A$12</f>
        <v>5</v>
      </c>
      <c r="T96" s="5" t="str">
        <f>[2]Hmotnosti!$R12</f>
        <v>xxx</v>
      </c>
      <c r="U96" s="5"/>
      <c r="V96" s="5">
        <f>[2]Hmotnosti!$A$12</f>
        <v>5</v>
      </c>
      <c r="W96" s="5" t="str">
        <f>[2]Hmotnosti!$V12</f>
        <v>xxx</v>
      </c>
      <c r="X96" s="5"/>
      <c r="Z96" s="5">
        <f>[2]Hmotnosti!$A$12</f>
        <v>5</v>
      </c>
      <c r="AA96" s="5" t="str">
        <f>[2]Hmotnosti!$Z12</f>
        <v>xxx</v>
      </c>
      <c r="AB96" s="5"/>
      <c r="AD96" s="5">
        <f>[2]Hmotnosti!$A$12</f>
        <v>5</v>
      </c>
      <c r="AE96" s="5" t="str">
        <f>[2]Hmotnosti!$AD12</f>
        <v>xxx</v>
      </c>
      <c r="AF96" s="5"/>
      <c r="AH96" s="5">
        <f>[2]Hmotnosti!$A$12</f>
        <v>5</v>
      </c>
      <c r="AI96" s="5">
        <f>[2]Hmotnosti!$AH12</f>
        <v>0</v>
      </c>
      <c r="AJ96" s="5"/>
      <c r="AL96" s="5">
        <f>[2]Hmotnosti!$A$12</f>
        <v>5</v>
      </c>
      <c r="AM96" s="5">
        <f>[2]Hmotnosti!$AL12</f>
        <v>0</v>
      </c>
      <c r="AN96" s="5"/>
      <c r="AO96" s="5"/>
      <c r="AP96" s="5">
        <f>[2]Hmotnosti!$A$12</f>
        <v>5</v>
      </c>
      <c r="AQ96" s="5">
        <f>[2]Hmotnosti!$AP12</f>
        <v>0</v>
      </c>
      <c r="AT96" s="5">
        <f>[2]Hmotnosti!$A$12</f>
        <v>5</v>
      </c>
      <c r="AU96" s="5">
        <f>[2]Hmotnosti!$AT12</f>
        <v>0</v>
      </c>
      <c r="AV96" s="5"/>
      <c r="AW96" s="5"/>
      <c r="AX96" s="5">
        <f>[2]Hmotnosti!$A$12</f>
        <v>5</v>
      </c>
      <c r="AY96" s="5">
        <f>[2]Hmotnosti!$AX12</f>
        <v>0</v>
      </c>
      <c r="BB96" s="5">
        <f>[2]Hmotnosti!$A$12</f>
        <v>5</v>
      </c>
      <c r="BC96" s="5">
        <f>[2]Hmotnosti!$BB12</f>
        <v>0</v>
      </c>
      <c r="BD96" s="5"/>
      <c r="BG96" s="5">
        <f>[2]Hmotnosti!$BF12</f>
        <v>0</v>
      </c>
      <c r="BH96" s="5"/>
      <c r="BI96" s="5"/>
      <c r="BK96" s="5">
        <f>[2]Hmotnosti!$BJ12</f>
        <v>0</v>
      </c>
      <c r="BL96" s="5"/>
      <c r="BM96" s="5"/>
      <c r="BO96" s="5">
        <f t="shared" si="57"/>
        <v>5</v>
      </c>
      <c r="BP96" s="5" t="str">
        <f t="shared" si="58"/>
        <v/>
      </c>
      <c r="BQ96" s="5"/>
      <c r="BS96" s="34">
        <f t="shared" si="59"/>
        <v>5</v>
      </c>
      <c r="BT96" s="34" t="str">
        <f t="shared" si="60"/>
        <v/>
      </c>
      <c r="BU96" s="5"/>
      <c r="BW96" s="57">
        <f t="shared" si="61"/>
        <v>5</v>
      </c>
      <c r="BX96" s="57" t="str">
        <f t="shared" si="62"/>
        <v/>
      </c>
      <c r="CA96" s="57">
        <f t="shared" si="63"/>
        <v>5</v>
      </c>
      <c r="CB96" s="57" t="str">
        <f t="shared" si="64"/>
        <v/>
      </c>
    </row>
    <row r="97" spans="2:80" hidden="1" x14ac:dyDescent="0.2">
      <c r="B97" s="5" t="str">
        <f>IF($C$81="x",9,IF($C$82="x",10,IF($C$83="x",11,IF($C$84="x",12,IF($C$85="x",13,IF($C$86="x",14,IF($C$87="x",15,IF($C$88="x",16,""))))))))</f>
        <v/>
      </c>
      <c r="C97" s="5">
        <f>[2]Hmotnosti!$A$13</f>
        <v>6</v>
      </c>
      <c r="D97" s="5">
        <f>[2]Hmotnosti!$B$13</f>
        <v>96</v>
      </c>
      <c r="E97" s="5"/>
      <c r="G97" s="5">
        <f>[2]Hmotnosti!$E$13</f>
        <v>6</v>
      </c>
      <c r="H97" s="5">
        <f>[2]Hmotnosti!$F$13</f>
        <v>63</v>
      </c>
      <c r="I97" s="5"/>
      <c r="K97" s="5">
        <f>[2]Hmotnosti!$I$13</f>
        <v>6</v>
      </c>
      <c r="L97" s="5" t="str">
        <f>[2]Hmotnosti!$J$13</f>
        <v>xxx</v>
      </c>
      <c r="M97" s="5"/>
      <c r="O97" s="5">
        <f>[2]Hmotnosti!$A$13</f>
        <v>6</v>
      </c>
      <c r="P97" s="5" t="str">
        <f>[2]Hmotnosti!$N13</f>
        <v>xxx</v>
      </c>
      <c r="Q97" s="5"/>
      <c r="R97" s="5"/>
      <c r="S97" s="5">
        <f>[2]Hmotnosti!$A$13</f>
        <v>6</v>
      </c>
      <c r="T97" s="5" t="str">
        <f>[2]Hmotnosti!$R13</f>
        <v>xxx</v>
      </c>
      <c r="U97" s="5"/>
      <c r="V97" s="5">
        <f>[2]Hmotnosti!$A$13</f>
        <v>6</v>
      </c>
      <c r="W97" s="5" t="str">
        <f>[2]Hmotnosti!$V13</f>
        <v>xxx</v>
      </c>
      <c r="X97" s="5"/>
      <c r="Z97" s="5">
        <f>[2]Hmotnosti!$A$13</f>
        <v>6</v>
      </c>
      <c r="AA97" s="5" t="str">
        <f>[2]Hmotnosti!$Z13</f>
        <v>xxx</v>
      </c>
      <c r="AB97" s="5"/>
      <c r="AD97" s="5">
        <f>[2]Hmotnosti!$A$13</f>
        <v>6</v>
      </c>
      <c r="AE97" s="5" t="str">
        <f>[2]Hmotnosti!$AD13</f>
        <v>xxx</v>
      </c>
      <c r="AF97" s="5"/>
      <c r="AH97" s="5">
        <f>[2]Hmotnosti!$A$13</f>
        <v>6</v>
      </c>
      <c r="AI97" s="5">
        <f>[2]Hmotnosti!$AH13</f>
        <v>0</v>
      </c>
      <c r="AJ97" s="5"/>
      <c r="AL97" s="5">
        <f>[2]Hmotnosti!$A$13</f>
        <v>6</v>
      </c>
      <c r="AM97" s="5">
        <f>[2]Hmotnosti!$AL13</f>
        <v>0</v>
      </c>
      <c r="AN97" s="5"/>
      <c r="AO97" s="5"/>
      <c r="AP97" s="5">
        <f>[2]Hmotnosti!$A$13</f>
        <v>6</v>
      </c>
      <c r="AQ97" s="5">
        <f>[2]Hmotnosti!$AP13</f>
        <v>0</v>
      </c>
      <c r="AT97" s="5">
        <f>[2]Hmotnosti!$A$13</f>
        <v>6</v>
      </c>
      <c r="AU97" s="5">
        <f>[2]Hmotnosti!$AT13</f>
        <v>0</v>
      </c>
      <c r="AV97" s="5"/>
      <c r="AW97" s="5"/>
      <c r="AX97" s="5">
        <f>[2]Hmotnosti!$A$13</f>
        <v>6</v>
      </c>
      <c r="AY97" s="5">
        <f>[2]Hmotnosti!$AX13</f>
        <v>0</v>
      </c>
      <c r="BB97" s="5">
        <f>[2]Hmotnosti!$A$13</f>
        <v>6</v>
      </c>
      <c r="BC97" s="5">
        <f>[2]Hmotnosti!$BB13</f>
        <v>0</v>
      </c>
      <c r="BD97" s="5"/>
      <c r="BG97" s="5">
        <f>[2]Hmotnosti!$BF13</f>
        <v>0</v>
      </c>
      <c r="BH97" s="5"/>
      <c r="BI97" s="5"/>
      <c r="BK97" s="5">
        <f>[2]Hmotnosti!$BJ13</f>
        <v>0</v>
      </c>
      <c r="BL97" s="5"/>
      <c r="BM97" s="5"/>
      <c r="BO97" s="5">
        <f t="shared" si="57"/>
        <v>6</v>
      </c>
      <c r="BP97" s="5" t="str">
        <f t="shared" si="58"/>
        <v/>
      </c>
      <c r="BQ97" s="5"/>
      <c r="BS97" s="34">
        <f t="shared" si="59"/>
        <v>6</v>
      </c>
      <c r="BT97" s="34" t="str">
        <f t="shared" si="60"/>
        <v/>
      </c>
      <c r="BU97" s="5"/>
      <c r="BW97" s="57">
        <f t="shared" si="61"/>
        <v>6</v>
      </c>
      <c r="BX97" s="57" t="str">
        <f t="shared" si="62"/>
        <v/>
      </c>
      <c r="CA97" s="57">
        <f t="shared" si="63"/>
        <v>6</v>
      </c>
      <c r="CB97" s="57" t="str">
        <f t="shared" si="64"/>
        <v/>
      </c>
    </row>
    <row r="98" spans="2:80" hidden="1" x14ac:dyDescent="0.2">
      <c r="C98" s="5">
        <f>[2]Hmotnosti!$A$14</f>
        <v>7</v>
      </c>
      <c r="D98" s="5">
        <f>[2]Hmotnosti!$B$14</f>
        <v>120</v>
      </c>
      <c r="E98" s="5"/>
      <c r="G98" s="5">
        <f>[2]Hmotnosti!$E$14</f>
        <v>7</v>
      </c>
      <c r="H98" s="5">
        <f>[2]Hmotnosti!$F$14</f>
        <v>67</v>
      </c>
      <c r="I98" s="5"/>
      <c r="K98" s="5">
        <f>[2]Hmotnosti!$I$14</f>
        <v>7</v>
      </c>
      <c r="L98" s="5" t="str">
        <f>[2]Hmotnosti!$J$14</f>
        <v>xxx</v>
      </c>
      <c r="M98" s="5"/>
      <c r="O98" s="5">
        <f>[2]Hmotnosti!$A$14</f>
        <v>7</v>
      </c>
      <c r="P98" s="5" t="str">
        <f>[2]Hmotnosti!$N14</f>
        <v>xxx</v>
      </c>
      <c r="Q98" s="5"/>
      <c r="R98" s="5"/>
      <c r="S98" s="5">
        <f>[2]Hmotnosti!$A$14</f>
        <v>7</v>
      </c>
      <c r="T98" s="5" t="str">
        <f>[2]Hmotnosti!$R14</f>
        <v>xxx</v>
      </c>
      <c r="U98" s="5"/>
      <c r="V98" s="5">
        <f>[2]Hmotnosti!$A$14</f>
        <v>7</v>
      </c>
      <c r="W98" s="5" t="str">
        <f>[2]Hmotnosti!$V14</f>
        <v>xxx</v>
      </c>
      <c r="X98" s="5"/>
      <c r="Z98" s="5">
        <f>[2]Hmotnosti!$A$14</f>
        <v>7</v>
      </c>
      <c r="AA98" s="5" t="str">
        <f>[2]Hmotnosti!$Z14</f>
        <v>xxx</v>
      </c>
      <c r="AB98" s="5"/>
      <c r="AD98" s="5">
        <f>[2]Hmotnosti!$A$14</f>
        <v>7</v>
      </c>
      <c r="AE98" s="5" t="str">
        <f>[2]Hmotnosti!$AD14</f>
        <v>xxx</v>
      </c>
      <c r="AF98" s="5"/>
      <c r="AH98" s="5">
        <f>[2]Hmotnosti!$A$14</f>
        <v>7</v>
      </c>
      <c r="AI98" s="5">
        <f>[2]Hmotnosti!$AH14</f>
        <v>0</v>
      </c>
      <c r="AJ98" s="5"/>
      <c r="AL98" s="5">
        <f>[2]Hmotnosti!$A$14</f>
        <v>7</v>
      </c>
      <c r="AM98" s="5">
        <f>[2]Hmotnosti!$AL14</f>
        <v>0</v>
      </c>
      <c r="AN98" s="5"/>
      <c r="AO98" s="5"/>
      <c r="AP98" s="5">
        <f>[2]Hmotnosti!$A$14</f>
        <v>7</v>
      </c>
      <c r="AQ98" s="5">
        <f>[2]Hmotnosti!$AP14</f>
        <v>0</v>
      </c>
      <c r="AT98" s="5">
        <f>[2]Hmotnosti!$A$14</f>
        <v>7</v>
      </c>
      <c r="AU98" s="5">
        <f>[2]Hmotnosti!$AT14</f>
        <v>0</v>
      </c>
      <c r="AV98" s="5"/>
      <c r="AW98" s="5"/>
      <c r="AX98" s="5">
        <f>[2]Hmotnosti!$A$14</f>
        <v>7</v>
      </c>
      <c r="AY98" s="5">
        <f>[2]Hmotnosti!$AX14</f>
        <v>0</v>
      </c>
      <c r="BB98" s="5">
        <f>[2]Hmotnosti!$A$14</f>
        <v>7</v>
      </c>
      <c r="BC98" s="5">
        <f>[2]Hmotnosti!$BB14</f>
        <v>0</v>
      </c>
      <c r="BD98" s="5"/>
      <c r="BG98" s="5">
        <f>[2]Hmotnosti!$BF14</f>
        <v>0</v>
      </c>
      <c r="BH98" s="5"/>
      <c r="BI98" s="5"/>
      <c r="BK98" s="5">
        <f>[2]Hmotnosti!$BJ14</f>
        <v>0</v>
      </c>
      <c r="BL98" s="5"/>
      <c r="BM98" s="5"/>
      <c r="BO98" s="5">
        <f t="shared" si="57"/>
        <v>7</v>
      </c>
      <c r="BP98" s="5" t="str">
        <f t="shared" si="58"/>
        <v/>
      </c>
      <c r="BQ98" s="5"/>
      <c r="BS98" s="34">
        <f t="shared" si="59"/>
        <v>7</v>
      </c>
      <c r="BT98" s="34" t="str">
        <f t="shared" si="60"/>
        <v/>
      </c>
      <c r="BU98" s="5"/>
      <c r="BW98" s="57">
        <f t="shared" si="61"/>
        <v>7</v>
      </c>
      <c r="BX98" s="57" t="str">
        <f t="shared" si="62"/>
        <v/>
      </c>
      <c r="CA98" s="57">
        <f t="shared" si="63"/>
        <v>7</v>
      </c>
      <c r="CB98" s="57" t="str">
        <f t="shared" si="64"/>
        <v/>
      </c>
    </row>
    <row r="99" spans="2:80" hidden="1" x14ac:dyDescent="0.2">
      <c r="B99" s="5" t="s">
        <v>25</v>
      </c>
      <c r="C99" s="5">
        <f>[2]Hmotnosti!$A$15</f>
        <v>8</v>
      </c>
      <c r="D99" s="5" t="str">
        <f>[2]Hmotnosti!$B$15</f>
        <v>xxx</v>
      </c>
      <c r="E99" s="5"/>
      <c r="G99" s="5">
        <f>[2]Hmotnosti!$E$15</f>
        <v>8</v>
      </c>
      <c r="H99" s="5">
        <f>[2]Hmotnosti!$F$15</f>
        <v>72</v>
      </c>
      <c r="I99" s="5"/>
      <c r="K99" s="5">
        <f>[2]Hmotnosti!$I$15</f>
        <v>8</v>
      </c>
      <c r="L99" s="5" t="str">
        <f>[2]Hmotnosti!$J$15</f>
        <v>xxx</v>
      </c>
      <c r="M99" s="5"/>
      <c r="O99" s="5">
        <f>[2]Hmotnosti!$A$15</f>
        <v>8</v>
      </c>
      <c r="P99" s="5" t="str">
        <f>[2]Hmotnosti!$N15</f>
        <v>xxx</v>
      </c>
      <c r="Q99" s="5"/>
      <c r="R99" s="5"/>
      <c r="S99" s="5">
        <f>[2]Hmotnosti!$A$15</f>
        <v>8</v>
      </c>
      <c r="T99" s="5" t="str">
        <f>[2]Hmotnosti!$R15</f>
        <v>xxx</v>
      </c>
      <c r="U99" s="5"/>
      <c r="V99" s="5">
        <f>[2]Hmotnosti!$A$15</f>
        <v>8</v>
      </c>
      <c r="W99" s="5" t="str">
        <f>[2]Hmotnosti!$V15</f>
        <v>xxx</v>
      </c>
      <c r="X99" s="5"/>
      <c r="Z99" s="5">
        <f>[2]Hmotnosti!$A$15</f>
        <v>8</v>
      </c>
      <c r="AA99" s="5" t="str">
        <f>[2]Hmotnosti!$Z15</f>
        <v>xxx</v>
      </c>
      <c r="AB99" s="5"/>
      <c r="AD99" s="5">
        <f>[2]Hmotnosti!$A$15</f>
        <v>8</v>
      </c>
      <c r="AE99" s="5" t="str">
        <f>[2]Hmotnosti!$AD15</f>
        <v>xxx</v>
      </c>
      <c r="AF99" s="5"/>
      <c r="AH99" s="5">
        <f>[2]Hmotnosti!$A$15</f>
        <v>8</v>
      </c>
      <c r="AI99" s="5">
        <f>[2]Hmotnosti!$AH15</f>
        <v>0</v>
      </c>
      <c r="AJ99" s="5"/>
      <c r="AL99" s="5">
        <f>[2]Hmotnosti!$A$15</f>
        <v>8</v>
      </c>
      <c r="AM99" s="5">
        <f>[2]Hmotnosti!$AL15</f>
        <v>0</v>
      </c>
      <c r="AN99" s="5"/>
      <c r="AO99" s="5"/>
      <c r="AP99" s="5">
        <f>[2]Hmotnosti!$A$15</f>
        <v>8</v>
      </c>
      <c r="AQ99" s="5">
        <f>[2]Hmotnosti!$AP15</f>
        <v>0</v>
      </c>
      <c r="AT99" s="5">
        <f>[2]Hmotnosti!$A$15</f>
        <v>8</v>
      </c>
      <c r="AU99" s="5">
        <f>[2]Hmotnosti!$AT15</f>
        <v>0</v>
      </c>
      <c r="AV99" s="5"/>
      <c r="AW99" s="5"/>
      <c r="AX99" s="5">
        <f>[2]Hmotnosti!$A$15</f>
        <v>8</v>
      </c>
      <c r="AY99" s="5">
        <f>[2]Hmotnosti!$AX15</f>
        <v>0</v>
      </c>
      <c r="BB99" s="5">
        <f>[2]Hmotnosti!$A$15</f>
        <v>8</v>
      </c>
      <c r="BC99" s="5">
        <f>[2]Hmotnosti!$BB15</f>
        <v>0</v>
      </c>
      <c r="BD99" s="5"/>
      <c r="BG99" s="5">
        <f>[2]Hmotnosti!$BF15</f>
        <v>0</v>
      </c>
      <c r="BH99" s="5"/>
      <c r="BI99" s="5"/>
      <c r="BK99" s="5">
        <f>[2]Hmotnosti!$BJ15</f>
        <v>0</v>
      </c>
      <c r="BL99" s="5"/>
      <c r="BM99" s="5"/>
      <c r="BO99" s="5">
        <f t="shared" si="57"/>
        <v>8</v>
      </c>
      <c r="BP99" s="5" t="str">
        <f t="shared" si="58"/>
        <v/>
      </c>
      <c r="BQ99" s="5"/>
      <c r="BS99" s="34">
        <f t="shared" si="59"/>
        <v>8</v>
      </c>
      <c r="BT99" s="34" t="str">
        <f t="shared" si="60"/>
        <v/>
      </c>
      <c r="BU99" s="5"/>
      <c r="BW99" s="57">
        <f t="shared" si="61"/>
        <v>8</v>
      </c>
      <c r="BX99" s="57" t="str">
        <f t="shared" si="62"/>
        <v/>
      </c>
      <c r="CA99" s="57">
        <f t="shared" si="63"/>
        <v>8</v>
      </c>
      <c r="CB99" s="57" t="str">
        <f t="shared" si="64"/>
        <v/>
      </c>
    </row>
    <row r="100" spans="2:80" hidden="1" x14ac:dyDescent="0.2">
      <c r="B100" s="5" t="str">
        <f>CONCATENATE($B$94,$B$97)</f>
        <v/>
      </c>
      <c r="C100" s="5">
        <f>[2]Hmotnosti!$A$16</f>
        <v>9</v>
      </c>
      <c r="D100" s="5" t="str">
        <f>[2]Hmotnosti!$B$16</f>
        <v>xxx</v>
      </c>
      <c r="E100" s="5"/>
      <c r="G100" s="5">
        <f>[2]Hmotnosti!$E$16</f>
        <v>9</v>
      </c>
      <c r="H100" s="5">
        <f>[2]Hmotnosti!$F$16</f>
        <v>80</v>
      </c>
      <c r="I100" s="5"/>
      <c r="K100" s="5">
        <f>[2]Hmotnosti!$I$16</f>
        <v>9</v>
      </c>
      <c r="L100" s="5" t="str">
        <f>[2]Hmotnosti!$J$16</f>
        <v>xxx</v>
      </c>
      <c r="M100" s="5"/>
      <c r="O100" s="5">
        <f>[2]Hmotnosti!$A$16</f>
        <v>9</v>
      </c>
      <c r="P100" s="5" t="str">
        <f>[2]Hmotnosti!$N16</f>
        <v>xxx</v>
      </c>
      <c r="Q100" s="5"/>
      <c r="R100" s="5"/>
      <c r="S100" s="5">
        <f>[2]Hmotnosti!$A$16</f>
        <v>9</v>
      </c>
      <c r="T100" s="5" t="str">
        <f>[2]Hmotnosti!$R16</f>
        <v>xxx</v>
      </c>
      <c r="U100" s="5"/>
      <c r="V100" s="5">
        <f>[2]Hmotnosti!$A$16</f>
        <v>9</v>
      </c>
      <c r="W100" s="5" t="str">
        <f>[2]Hmotnosti!$V16</f>
        <v>xxx</v>
      </c>
      <c r="X100" s="5"/>
      <c r="Z100" s="5">
        <f>[2]Hmotnosti!$A$16</f>
        <v>9</v>
      </c>
      <c r="AA100" s="5" t="str">
        <f>[2]Hmotnosti!$Z16</f>
        <v>xxx</v>
      </c>
      <c r="AB100" s="5"/>
      <c r="AD100" s="5">
        <f>[2]Hmotnosti!$A$16</f>
        <v>9</v>
      </c>
      <c r="AE100" s="5" t="str">
        <f>[2]Hmotnosti!$AD16</f>
        <v>xxx</v>
      </c>
      <c r="AF100" s="5"/>
      <c r="AH100" s="5">
        <f>[2]Hmotnosti!$A$16</f>
        <v>9</v>
      </c>
      <c r="AI100" s="5">
        <f>[2]Hmotnosti!$AH16</f>
        <v>0</v>
      </c>
      <c r="AJ100" s="5"/>
      <c r="AL100" s="5">
        <f>[2]Hmotnosti!$A$16</f>
        <v>9</v>
      </c>
      <c r="AM100" s="5">
        <f>[2]Hmotnosti!$AL16</f>
        <v>0</v>
      </c>
      <c r="AN100" s="5"/>
      <c r="AO100" s="5"/>
      <c r="AP100" s="5">
        <f>[2]Hmotnosti!$A$16</f>
        <v>9</v>
      </c>
      <c r="AQ100" s="5">
        <f>[2]Hmotnosti!$AP16</f>
        <v>0</v>
      </c>
      <c r="AT100" s="5">
        <f>[2]Hmotnosti!$A$16</f>
        <v>9</v>
      </c>
      <c r="AU100" s="5">
        <f>[2]Hmotnosti!$AT16</f>
        <v>0</v>
      </c>
      <c r="AV100" s="5"/>
      <c r="AW100" s="5"/>
      <c r="AX100" s="5">
        <f>[2]Hmotnosti!$A$16</f>
        <v>9</v>
      </c>
      <c r="AY100" s="5">
        <f>[2]Hmotnosti!$AX16</f>
        <v>0</v>
      </c>
      <c r="BB100" s="5">
        <f>[2]Hmotnosti!$A$16</f>
        <v>9</v>
      </c>
      <c r="BC100" s="5">
        <f>[2]Hmotnosti!$BB16</f>
        <v>0</v>
      </c>
      <c r="BD100" s="5"/>
      <c r="BG100" s="5">
        <f>[2]Hmotnosti!$BF16</f>
        <v>0</v>
      </c>
      <c r="BH100" s="5"/>
      <c r="BI100" s="5"/>
      <c r="BK100" s="5">
        <f>[2]Hmotnosti!$BJ16</f>
        <v>0</v>
      </c>
      <c r="BL100" s="5"/>
      <c r="BM100" s="5"/>
      <c r="BO100" s="5">
        <f t="shared" si="57"/>
        <v>9</v>
      </c>
      <c r="BP100" s="5" t="str">
        <f t="shared" si="58"/>
        <v/>
      </c>
      <c r="BQ100" s="5"/>
      <c r="BS100" s="34">
        <f t="shared" si="59"/>
        <v>9</v>
      </c>
      <c r="BT100" s="34" t="str">
        <f t="shared" si="60"/>
        <v/>
      </c>
      <c r="BU100" s="5"/>
      <c r="BW100" s="57">
        <f t="shared" si="61"/>
        <v>9</v>
      </c>
      <c r="BX100" s="57" t="str">
        <f t="shared" si="62"/>
        <v/>
      </c>
      <c r="CA100" s="57">
        <f t="shared" si="63"/>
        <v>9</v>
      </c>
      <c r="CB100" s="57" t="str">
        <f t="shared" si="64"/>
        <v/>
      </c>
    </row>
    <row r="101" spans="2:80" hidden="1" x14ac:dyDescent="0.2">
      <c r="C101" s="5">
        <f>[2]Hmotnosti!$A$17</f>
        <v>10</v>
      </c>
      <c r="D101" s="5" t="str">
        <f>[2]Hmotnosti!$B$17</f>
        <v>xxx</v>
      </c>
      <c r="E101" s="5"/>
      <c r="G101" s="5">
        <f>[2]Hmotnosti!$E$17</f>
        <v>10</v>
      </c>
      <c r="H101" s="5" t="str">
        <f>[2]Hmotnosti!$F$17</f>
        <v>xxx</v>
      </c>
      <c r="I101" s="5"/>
      <c r="K101" s="5">
        <f>[2]Hmotnosti!$I$17</f>
        <v>10</v>
      </c>
      <c r="L101" s="5" t="str">
        <f>[2]Hmotnosti!$J$17</f>
        <v>xxx</v>
      </c>
      <c r="M101" s="5"/>
      <c r="O101" s="5">
        <f>[2]Hmotnosti!$A$17</f>
        <v>10</v>
      </c>
      <c r="P101" s="5" t="str">
        <f>[2]Hmotnosti!$N17</f>
        <v>xxx</v>
      </c>
      <c r="Q101" s="5"/>
      <c r="R101" s="5"/>
      <c r="S101" s="5">
        <f>[2]Hmotnosti!$A$17</f>
        <v>10</v>
      </c>
      <c r="T101" s="5" t="str">
        <f>[2]Hmotnosti!$R17</f>
        <v>xxx</v>
      </c>
      <c r="U101" s="5"/>
      <c r="V101" s="5">
        <f>[2]Hmotnosti!$A$17</f>
        <v>10</v>
      </c>
      <c r="W101" s="5" t="str">
        <f>[2]Hmotnosti!$V17</f>
        <v>xxx</v>
      </c>
      <c r="X101" s="5"/>
      <c r="Z101" s="5">
        <f>[2]Hmotnosti!$A$17</f>
        <v>10</v>
      </c>
      <c r="AA101" s="5" t="str">
        <f>[2]Hmotnosti!$Z17</f>
        <v>xxx</v>
      </c>
      <c r="AB101" s="5"/>
      <c r="AD101" s="5">
        <f>[2]Hmotnosti!$A$17</f>
        <v>10</v>
      </c>
      <c r="AE101" s="5" t="str">
        <f>[2]Hmotnosti!$AD17</f>
        <v>xxx</v>
      </c>
      <c r="AF101" s="5"/>
      <c r="AH101" s="5">
        <f>[2]Hmotnosti!$A$17</f>
        <v>10</v>
      </c>
      <c r="AI101" s="5">
        <f>[2]Hmotnosti!$AH17</f>
        <v>0</v>
      </c>
      <c r="AJ101" s="5"/>
      <c r="AL101" s="5">
        <f>[2]Hmotnosti!$A$17</f>
        <v>10</v>
      </c>
      <c r="AM101" s="5">
        <f>[2]Hmotnosti!$AL17</f>
        <v>0</v>
      </c>
      <c r="AN101" s="5"/>
      <c r="AO101" s="5"/>
      <c r="AP101" s="5">
        <f>[2]Hmotnosti!$A$17</f>
        <v>10</v>
      </c>
      <c r="AQ101" s="5">
        <f>[2]Hmotnosti!$AP17</f>
        <v>0</v>
      </c>
      <c r="AT101" s="5">
        <f>[2]Hmotnosti!$A$17</f>
        <v>10</v>
      </c>
      <c r="AU101" s="5">
        <f>[2]Hmotnosti!$AT17</f>
        <v>0</v>
      </c>
      <c r="AV101" s="5"/>
      <c r="AW101" s="5"/>
      <c r="AX101" s="5">
        <f>[2]Hmotnosti!$A$17</f>
        <v>10</v>
      </c>
      <c r="AY101" s="5">
        <f>[2]Hmotnosti!$AX17</f>
        <v>0</v>
      </c>
      <c r="BB101" s="5">
        <f>[2]Hmotnosti!$A$17</f>
        <v>10</v>
      </c>
      <c r="BC101" s="5">
        <f>[2]Hmotnosti!$BB17</f>
        <v>0</v>
      </c>
      <c r="BD101" s="5"/>
      <c r="BG101" s="5">
        <f>[2]Hmotnosti!$BF17</f>
        <v>0</v>
      </c>
      <c r="BH101" s="5"/>
      <c r="BI101" s="5"/>
      <c r="BK101" s="5">
        <f>[2]Hmotnosti!$BJ17</f>
        <v>0</v>
      </c>
      <c r="BL101" s="5"/>
      <c r="BM101" s="5"/>
      <c r="BO101" s="5">
        <f t="shared" si="57"/>
        <v>10</v>
      </c>
      <c r="BP101" s="5" t="str">
        <f t="shared" si="58"/>
        <v/>
      </c>
      <c r="BQ101" s="5"/>
      <c r="BS101" s="34">
        <f t="shared" si="59"/>
        <v>10</v>
      </c>
      <c r="BT101" s="34" t="str">
        <f t="shared" si="60"/>
        <v/>
      </c>
      <c r="BU101" s="5"/>
      <c r="BW101" s="57">
        <f t="shared" si="61"/>
        <v>10</v>
      </c>
      <c r="BX101" s="57" t="str">
        <f t="shared" si="62"/>
        <v/>
      </c>
      <c r="CA101" s="57">
        <f t="shared" si="63"/>
        <v>10</v>
      </c>
      <c r="CB101" s="57" t="str">
        <f t="shared" si="64"/>
        <v/>
      </c>
    </row>
    <row r="102" spans="2:80" hidden="1" x14ac:dyDescent="0.2">
      <c r="B102" s="5"/>
      <c r="C102" s="5">
        <f>[2]Hmotnosti!$A$18</f>
        <v>11</v>
      </c>
      <c r="D102" s="5" t="str">
        <f>[2]Hmotnosti!$B$18</f>
        <v>xxx</v>
      </c>
      <c r="E102" s="5"/>
      <c r="G102" s="5">
        <f>[2]Hmotnosti!$E$18</f>
        <v>11</v>
      </c>
      <c r="H102" s="5" t="str">
        <f>[2]Hmotnosti!$F$18</f>
        <v>xxx</v>
      </c>
      <c r="I102" s="5"/>
      <c r="K102" s="5">
        <f>[2]Hmotnosti!$I$18</f>
        <v>11</v>
      </c>
      <c r="L102" s="5" t="str">
        <f>[2]Hmotnosti!$J$18</f>
        <v>xxx</v>
      </c>
      <c r="M102" s="5"/>
      <c r="O102" s="5">
        <f>[2]Hmotnosti!$A$18</f>
        <v>11</v>
      </c>
      <c r="P102" s="5" t="str">
        <f>[2]Hmotnosti!$N18</f>
        <v>xxx</v>
      </c>
      <c r="Q102" s="5"/>
      <c r="R102" s="5"/>
      <c r="S102" s="5">
        <f>[2]Hmotnosti!$A$18</f>
        <v>11</v>
      </c>
      <c r="T102" s="5" t="str">
        <f>[2]Hmotnosti!$R18</f>
        <v>xxx</v>
      </c>
      <c r="U102" s="5"/>
      <c r="V102" s="5">
        <f>[2]Hmotnosti!$A$18</f>
        <v>11</v>
      </c>
      <c r="W102" s="5" t="str">
        <f>[2]Hmotnosti!$V18</f>
        <v>xxx</v>
      </c>
      <c r="X102" s="5"/>
      <c r="Z102" s="5">
        <f>[2]Hmotnosti!$A$18</f>
        <v>11</v>
      </c>
      <c r="AA102" s="5" t="str">
        <f>[2]Hmotnosti!$Z18</f>
        <v>xxx</v>
      </c>
      <c r="AB102" s="5"/>
      <c r="AD102" s="5">
        <f>[2]Hmotnosti!$A$18</f>
        <v>11</v>
      </c>
      <c r="AE102" s="5" t="str">
        <f>[2]Hmotnosti!$AD18</f>
        <v>xxx</v>
      </c>
      <c r="AF102" s="5"/>
      <c r="AH102" s="5">
        <f>[2]Hmotnosti!$A$18</f>
        <v>11</v>
      </c>
      <c r="AI102" s="5">
        <f>[2]Hmotnosti!$AH18</f>
        <v>0</v>
      </c>
      <c r="AJ102" s="5"/>
      <c r="AL102" s="5">
        <f>[2]Hmotnosti!$A$18</f>
        <v>11</v>
      </c>
      <c r="AM102" s="5">
        <f>[2]Hmotnosti!$AL18</f>
        <v>0</v>
      </c>
      <c r="AN102" s="5"/>
      <c r="AO102" s="5"/>
      <c r="AP102" s="5">
        <f>[2]Hmotnosti!$A$18</f>
        <v>11</v>
      </c>
      <c r="AQ102" s="5">
        <f>[2]Hmotnosti!$AP18</f>
        <v>0</v>
      </c>
      <c r="AT102" s="5">
        <f>[2]Hmotnosti!$A$18</f>
        <v>11</v>
      </c>
      <c r="AU102" s="5">
        <f>[2]Hmotnosti!$AT18</f>
        <v>0</v>
      </c>
      <c r="AV102" s="5"/>
      <c r="AW102" s="5"/>
      <c r="AX102" s="5">
        <f>[2]Hmotnosti!$A$18</f>
        <v>11</v>
      </c>
      <c r="AY102" s="5">
        <f>[2]Hmotnosti!$AX18</f>
        <v>0</v>
      </c>
      <c r="BB102" s="5">
        <f>[2]Hmotnosti!$A$18</f>
        <v>11</v>
      </c>
      <c r="BC102" s="5">
        <f>[2]Hmotnosti!$BB18</f>
        <v>0</v>
      </c>
      <c r="BD102" s="5"/>
      <c r="BG102" s="5">
        <f>[2]Hmotnosti!$BF18</f>
        <v>0</v>
      </c>
      <c r="BH102" s="5"/>
      <c r="BI102" s="5"/>
      <c r="BK102" s="5">
        <f>[2]Hmotnosti!$BJ18</f>
        <v>0</v>
      </c>
      <c r="BL102" s="5"/>
      <c r="BM102" s="5"/>
      <c r="BO102" s="5">
        <f t="shared" si="57"/>
        <v>11</v>
      </c>
      <c r="BP102" s="5" t="str">
        <f t="shared" si="58"/>
        <v/>
      </c>
      <c r="BQ102" s="5"/>
      <c r="BS102" s="34">
        <f t="shared" si="59"/>
        <v>11</v>
      </c>
      <c r="BT102" s="34" t="str">
        <f t="shared" si="60"/>
        <v/>
      </c>
      <c r="BU102" s="5"/>
      <c r="BW102" s="57">
        <f t="shared" si="61"/>
        <v>11</v>
      </c>
      <c r="BX102" s="57" t="str">
        <f t="shared" si="62"/>
        <v/>
      </c>
      <c r="CA102" s="57">
        <f t="shared" si="63"/>
        <v>11</v>
      </c>
      <c r="CB102" s="57" t="str">
        <f t="shared" si="64"/>
        <v/>
      </c>
    </row>
    <row r="103" spans="2:80" hidden="1" x14ac:dyDescent="0.2">
      <c r="B103" s="5"/>
      <c r="C103" s="5">
        <f>[2]Hmotnosti!$A$19</f>
        <v>12</v>
      </c>
      <c r="D103" s="5" t="str">
        <f>[2]Hmotnosti!$B$19</f>
        <v>xxx</v>
      </c>
      <c r="E103" s="5"/>
      <c r="G103" s="5">
        <f>[2]Hmotnosti!$E$19</f>
        <v>12</v>
      </c>
      <c r="H103" s="5" t="str">
        <f>[2]Hmotnosti!$F$19</f>
        <v>xxx</v>
      </c>
      <c r="I103" s="5"/>
      <c r="K103" s="5">
        <f>[2]Hmotnosti!$I$19</f>
        <v>12</v>
      </c>
      <c r="L103" s="5" t="str">
        <f>[2]Hmotnosti!$J$19</f>
        <v>xxx</v>
      </c>
      <c r="M103" s="5"/>
      <c r="O103" s="5">
        <f>[2]Hmotnosti!$A$19</f>
        <v>12</v>
      </c>
      <c r="P103" s="5" t="str">
        <f>[2]Hmotnosti!$N19</f>
        <v>xxx</v>
      </c>
      <c r="Q103" s="5"/>
      <c r="R103" s="5"/>
      <c r="S103" s="5">
        <f>[2]Hmotnosti!$A$19</f>
        <v>12</v>
      </c>
      <c r="T103" s="5" t="str">
        <f>[2]Hmotnosti!$R19</f>
        <v>xxx</v>
      </c>
      <c r="U103" s="5"/>
      <c r="V103" s="5">
        <f>[2]Hmotnosti!$A$19</f>
        <v>12</v>
      </c>
      <c r="W103" s="5" t="str">
        <f>[2]Hmotnosti!$V19</f>
        <v>xxx</v>
      </c>
      <c r="X103" s="5"/>
      <c r="Z103" s="5">
        <f>[2]Hmotnosti!$A$19</f>
        <v>12</v>
      </c>
      <c r="AA103" s="5" t="str">
        <f>[2]Hmotnosti!$Z19</f>
        <v>xxx</v>
      </c>
      <c r="AB103" s="5"/>
      <c r="AD103" s="5">
        <f>[2]Hmotnosti!$A$19</f>
        <v>12</v>
      </c>
      <c r="AE103" s="5" t="str">
        <f>[2]Hmotnosti!$AD19</f>
        <v>xxx</v>
      </c>
      <c r="AF103" s="5"/>
      <c r="AH103" s="5">
        <f>[2]Hmotnosti!$A$19</f>
        <v>12</v>
      </c>
      <c r="AI103" s="5">
        <f>[2]Hmotnosti!$AH19</f>
        <v>0</v>
      </c>
      <c r="AJ103" s="5"/>
      <c r="AL103" s="5">
        <f>[2]Hmotnosti!$A$19</f>
        <v>12</v>
      </c>
      <c r="AM103" s="5">
        <f>[2]Hmotnosti!$AL19</f>
        <v>0</v>
      </c>
      <c r="AN103" s="5"/>
      <c r="AO103" s="5"/>
      <c r="AP103" s="5">
        <f>[2]Hmotnosti!$A$19</f>
        <v>12</v>
      </c>
      <c r="AQ103" s="5">
        <f>[2]Hmotnosti!$AP19</f>
        <v>0</v>
      </c>
      <c r="AT103" s="5">
        <f>[2]Hmotnosti!$A$19</f>
        <v>12</v>
      </c>
      <c r="AU103" s="5">
        <f>[2]Hmotnosti!$AT19</f>
        <v>0</v>
      </c>
      <c r="AV103" s="5"/>
      <c r="AW103" s="5"/>
      <c r="AX103" s="5">
        <f>[2]Hmotnosti!$A$19</f>
        <v>12</v>
      </c>
      <c r="AY103" s="5">
        <f>[2]Hmotnosti!$AX19</f>
        <v>0</v>
      </c>
      <c r="BB103" s="5">
        <f>[2]Hmotnosti!$A$19</f>
        <v>12</v>
      </c>
      <c r="BC103" s="5">
        <f>[2]Hmotnosti!$BB19</f>
        <v>0</v>
      </c>
      <c r="BD103" s="5"/>
      <c r="BG103" s="5">
        <f>[2]Hmotnosti!$BF19</f>
        <v>0</v>
      </c>
      <c r="BH103" s="5"/>
      <c r="BI103" s="5"/>
      <c r="BK103" s="5">
        <f>[2]Hmotnosti!$BJ19</f>
        <v>0</v>
      </c>
      <c r="BL103" s="5"/>
      <c r="BM103" s="5"/>
      <c r="BO103" s="5">
        <f t="shared" si="57"/>
        <v>12</v>
      </c>
      <c r="BP103" s="5" t="str">
        <f t="shared" si="58"/>
        <v/>
      </c>
      <c r="BQ103" s="5"/>
      <c r="BS103" s="34">
        <f t="shared" si="59"/>
        <v>12</v>
      </c>
      <c r="BT103" s="34" t="str">
        <f t="shared" si="60"/>
        <v/>
      </c>
      <c r="BU103" s="5"/>
      <c r="BW103" s="57">
        <f t="shared" si="61"/>
        <v>12</v>
      </c>
      <c r="BX103" s="57" t="str">
        <f t="shared" si="62"/>
        <v/>
      </c>
      <c r="CA103" s="57">
        <f t="shared" si="63"/>
        <v>12</v>
      </c>
      <c r="CB103" s="57" t="str">
        <f t="shared" si="64"/>
        <v/>
      </c>
    </row>
    <row r="104" spans="2:80" hidden="1" x14ac:dyDescent="0.2">
      <c r="C104" s="5">
        <f>[2]Hmotnosti!$A$20</f>
        <v>13</v>
      </c>
      <c r="D104" s="5" t="str">
        <f>[2]Hmotnosti!$B$20</f>
        <v>xxx</v>
      </c>
      <c r="E104" s="5"/>
      <c r="G104" s="5">
        <f>[2]Hmotnosti!$E$20</f>
        <v>13</v>
      </c>
      <c r="H104" s="5" t="str">
        <f>[2]Hmotnosti!$F$20</f>
        <v>xxx</v>
      </c>
      <c r="I104" s="5"/>
      <c r="K104" s="5">
        <f>[2]Hmotnosti!$I$20</f>
        <v>13</v>
      </c>
      <c r="L104" s="5" t="str">
        <f>[2]Hmotnosti!$J$20</f>
        <v>xxx</v>
      </c>
      <c r="M104" s="5"/>
      <c r="O104" s="5">
        <f>[2]Hmotnosti!$A$20</f>
        <v>13</v>
      </c>
      <c r="P104" s="5" t="str">
        <f>[2]Hmotnosti!$N20</f>
        <v>xxx</v>
      </c>
      <c r="Q104" s="5"/>
      <c r="R104" s="5"/>
      <c r="S104" s="5">
        <f>[2]Hmotnosti!$A$20</f>
        <v>13</v>
      </c>
      <c r="T104" s="5" t="str">
        <f>[2]Hmotnosti!$R20</f>
        <v>xxx</v>
      </c>
      <c r="U104" s="5"/>
      <c r="V104" s="5">
        <f>[2]Hmotnosti!$A$20</f>
        <v>13</v>
      </c>
      <c r="W104" s="5" t="str">
        <f>[2]Hmotnosti!$V20</f>
        <v>xxx</v>
      </c>
      <c r="X104" s="5"/>
      <c r="Z104" s="5">
        <f>[2]Hmotnosti!$A$20</f>
        <v>13</v>
      </c>
      <c r="AA104" s="5" t="str">
        <f>[2]Hmotnosti!$Z20</f>
        <v>xxx</v>
      </c>
      <c r="AB104" s="5"/>
      <c r="AD104" s="5">
        <f>[2]Hmotnosti!$A$20</f>
        <v>13</v>
      </c>
      <c r="AE104" s="5" t="str">
        <f>[2]Hmotnosti!$AD20</f>
        <v>xxx</v>
      </c>
      <c r="AF104" s="5"/>
      <c r="AH104" s="5">
        <f>[2]Hmotnosti!$A$20</f>
        <v>13</v>
      </c>
      <c r="AI104" s="5">
        <f>[2]Hmotnosti!$AH20</f>
        <v>0</v>
      </c>
      <c r="AJ104" s="5"/>
      <c r="AL104" s="5">
        <f>[2]Hmotnosti!$A$20</f>
        <v>13</v>
      </c>
      <c r="AM104" s="5">
        <f>[2]Hmotnosti!$AL20</f>
        <v>0</v>
      </c>
      <c r="AN104" s="5"/>
      <c r="AO104" s="5"/>
      <c r="AP104" s="5">
        <f>[2]Hmotnosti!$A$20</f>
        <v>13</v>
      </c>
      <c r="AQ104" s="5">
        <f>[2]Hmotnosti!$AP20</f>
        <v>0</v>
      </c>
      <c r="AT104" s="5">
        <f>[2]Hmotnosti!$A$20</f>
        <v>13</v>
      </c>
      <c r="AU104" s="5">
        <f>[2]Hmotnosti!$AT20</f>
        <v>0</v>
      </c>
      <c r="AV104" s="5"/>
      <c r="AW104" s="5"/>
      <c r="AX104" s="5">
        <f>[2]Hmotnosti!$A$20</f>
        <v>13</v>
      </c>
      <c r="AY104" s="5">
        <f>[2]Hmotnosti!$AX20</f>
        <v>0</v>
      </c>
      <c r="BB104" s="5">
        <f>[2]Hmotnosti!$A$20</f>
        <v>13</v>
      </c>
      <c r="BC104" s="5">
        <f>[2]Hmotnosti!$BB20</f>
        <v>0</v>
      </c>
      <c r="BD104" s="5"/>
      <c r="BG104" s="5">
        <f>[2]Hmotnosti!$BF20</f>
        <v>0</v>
      </c>
      <c r="BH104" s="5"/>
      <c r="BI104" s="5"/>
      <c r="BK104" s="5">
        <f>[2]Hmotnosti!$BJ20</f>
        <v>0</v>
      </c>
      <c r="BL104" s="5"/>
      <c r="BM104" s="5"/>
      <c r="BO104" s="5">
        <f t="shared" si="57"/>
        <v>13</v>
      </c>
      <c r="BP104" s="5" t="str">
        <f t="shared" si="58"/>
        <v/>
      </c>
      <c r="BQ104" s="5"/>
      <c r="BS104" s="34">
        <f t="shared" si="59"/>
        <v>13</v>
      </c>
      <c r="BT104" s="34" t="str">
        <f t="shared" si="60"/>
        <v/>
      </c>
      <c r="BU104" s="5"/>
      <c r="BW104" s="57">
        <f t="shared" si="61"/>
        <v>13</v>
      </c>
      <c r="BX104" s="57" t="str">
        <f t="shared" si="62"/>
        <v/>
      </c>
      <c r="CA104" s="57">
        <f t="shared" si="63"/>
        <v>13</v>
      </c>
      <c r="CB104" s="57" t="str">
        <f t="shared" si="64"/>
        <v/>
      </c>
    </row>
    <row r="105" spans="2:80" hidden="1" x14ac:dyDescent="0.2">
      <c r="C105" s="5">
        <f>[2]Hmotnosti!$A21</f>
        <v>14</v>
      </c>
      <c r="D105" s="5" t="str">
        <f>[2]Hmotnosti!$B21</f>
        <v>xxx</v>
      </c>
      <c r="E105" s="5"/>
      <c r="G105" s="5">
        <f>[2]Hmotnosti!$E21</f>
        <v>14</v>
      </c>
      <c r="H105" s="5" t="str">
        <f>[2]Hmotnosti!$F21</f>
        <v>xxx</v>
      </c>
      <c r="I105" s="5"/>
      <c r="K105" s="5">
        <f>[2]Hmotnosti!$I21</f>
        <v>14</v>
      </c>
      <c r="L105" s="5" t="str">
        <f>[2]Hmotnosti!$J21</f>
        <v>xxx</v>
      </c>
      <c r="M105" s="5"/>
      <c r="O105" s="5">
        <f>[2]Hmotnosti!$A21</f>
        <v>14</v>
      </c>
      <c r="P105" s="5" t="str">
        <f>[2]Hmotnosti!$N21</f>
        <v>xxx</v>
      </c>
      <c r="Q105" s="5"/>
      <c r="R105" s="5"/>
      <c r="S105" s="5">
        <f>[2]Hmotnosti!$A21</f>
        <v>14</v>
      </c>
      <c r="T105" s="5" t="str">
        <f>[2]Hmotnosti!$R21</f>
        <v>xxx</v>
      </c>
      <c r="U105" s="5"/>
      <c r="V105" s="5">
        <f>[2]Hmotnosti!$A21</f>
        <v>14</v>
      </c>
      <c r="W105" s="5" t="str">
        <f>[2]Hmotnosti!$V21</f>
        <v>xxx</v>
      </c>
      <c r="X105" s="5"/>
      <c r="Z105" s="5">
        <f>[2]Hmotnosti!$A21</f>
        <v>14</v>
      </c>
      <c r="AA105" s="5" t="str">
        <f>[2]Hmotnosti!$Z21</f>
        <v>xxx</v>
      </c>
      <c r="AB105" s="5"/>
      <c r="AD105" s="5">
        <f>[2]Hmotnosti!$A21</f>
        <v>14</v>
      </c>
      <c r="AE105" s="5" t="str">
        <f>[2]Hmotnosti!$AD21</f>
        <v>xxx</v>
      </c>
      <c r="AF105" s="5"/>
      <c r="AH105" s="5">
        <f>[2]Hmotnosti!$A21</f>
        <v>14</v>
      </c>
      <c r="AI105" s="5">
        <f>[2]Hmotnosti!$AH21</f>
        <v>0</v>
      </c>
      <c r="AJ105" s="5"/>
      <c r="AL105" s="5">
        <f>[2]Hmotnosti!$A21</f>
        <v>14</v>
      </c>
      <c r="AM105" s="5">
        <f>[2]Hmotnosti!$AL21</f>
        <v>0</v>
      </c>
      <c r="AN105" s="5"/>
      <c r="AO105" s="5"/>
      <c r="AP105" s="5">
        <f>[2]Hmotnosti!$A21</f>
        <v>14</v>
      </c>
      <c r="AQ105" s="5">
        <f>[2]Hmotnosti!$AP21</f>
        <v>0</v>
      </c>
      <c r="AT105" s="5">
        <f>[2]Hmotnosti!$A21</f>
        <v>14</v>
      </c>
      <c r="AU105" s="5">
        <f>[2]Hmotnosti!$AT21</f>
        <v>0</v>
      </c>
      <c r="AV105" s="5"/>
      <c r="AW105" s="5"/>
      <c r="AX105" s="5">
        <f>[2]Hmotnosti!$A21</f>
        <v>14</v>
      </c>
      <c r="AY105" s="5">
        <f>[2]Hmotnosti!$AX21</f>
        <v>0</v>
      </c>
      <c r="BB105" s="5">
        <f>[2]Hmotnosti!$A21</f>
        <v>14</v>
      </c>
      <c r="BC105" s="5">
        <f>[2]Hmotnosti!$BB21</f>
        <v>0</v>
      </c>
      <c r="BD105" s="5"/>
      <c r="BG105" s="5">
        <f>[2]Hmotnosti!$BF21</f>
        <v>0</v>
      </c>
      <c r="BH105" s="5"/>
      <c r="BI105" s="5"/>
      <c r="BK105" s="5">
        <f>[2]Hmotnosti!$BJ21</f>
        <v>0</v>
      </c>
      <c r="BL105" s="5"/>
      <c r="BM105" s="5"/>
      <c r="BO105" s="5">
        <f t="shared" si="57"/>
        <v>14</v>
      </c>
      <c r="BP105" s="5" t="str">
        <f t="shared" si="58"/>
        <v/>
      </c>
      <c r="BQ105" s="5"/>
      <c r="BS105" s="34">
        <f t="shared" ref="BS105:BS110" si="65">BO105</f>
        <v>14</v>
      </c>
      <c r="BT105" s="34" t="str">
        <f t="shared" si="60"/>
        <v/>
      </c>
      <c r="BU105" s="5"/>
      <c r="BW105" s="57">
        <f t="shared" si="61"/>
        <v>14</v>
      </c>
      <c r="BX105" s="57" t="str">
        <f t="shared" ref="BX105:BX110" si="66">CONCATENATE(BP105,BT105)</f>
        <v/>
      </c>
      <c r="CA105" s="57">
        <f t="shared" si="63"/>
        <v>14</v>
      </c>
      <c r="CB105" s="57" t="str">
        <f t="shared" ref="CB105:CB110" si="67">IF(BX105="xxx","",BX105)</f>
        <v/>
      </c>
    </row>
    <row r="106" spans="2:80" hidden="1" x14ac:dyDescent="0.2">
      <c r="C106" s="5">
        <f>[2]Hmotnosti!$A22</f>
        <v>15</v>
      </c>
      <c r="D106" s="5" t="str">
        <f>[2]Hmotnosti!$B22</f>
        <v>xxx</v>
      </c>
      <c r="E106" s="5"/>
      <c r="G106" s="5">
        <f>[2]Hmotnosti!$E22</f>
        <v>15</v>
      </c>
      <c r="H106" s="5" t="str">
        <f>[2]Hmotnosti!$F22</f>
        <v>xxx</v>
      </c>
      <c r="K106" s="5">
        <f>[2]Hmotnosti!$I22</f>
        <v>15</v>
      </c>
      <c r="L106" s="5" t="str">
        <f>[2]Hmotnosti!$J22</f>
        <v>xxx</v>
      </c>
      <c r="O106" s="5">
        <f>[2]Hmotnosti!$A22</f>
        <v>15</v>
      </c>
      <c r="P106" s="5" t="str">
        <f>[2]Hmotnosti!$N22</f>
        <v>xxx</v>
      </c>
      <c r="S106" s="5">
        <f>[2]Hmotnosti!$A22</f>
        <v>15</v>
      </c>
      <c r="T106" s="5" t="str">
        <f>[2]Hmotnosti!$R22</f>
        <v>xxx</v>
      </c>
      <c r="V106" s="5">
        <f>[2]Hmotnosti!$A22</f>
        <v>15</v>
      </c>
      <c r="W106" s="5" t="str">
        <f>[2]Hmotnosti!$V22</f>
        <v>xxx</v>
      </c>
      <c r="Z106" s="5">
        <f>[2]Hmotnosti!$A22</f>
        <v>15</v>
      </c>
      <c r="AA106" s="5" t="str">
        <f>[2]Hmotnosti!$Z22</f>
        <v>xxx</v>
      </c>
      <c r="AD106" s="5">
        <f>[2]Hmotnosti!$A22</f>
        <v>15</v>
      </c>
      <c r="AE106" s="5" t="str">
        <f>[2]Hmotnosti!$AD22</f>
        <v>xxx</v>
      </c>
      <c r="AH106" s="5">
        <f>[2]Hmotnosti!$A22</f>
        <v>15</v>
      </c>
      <c r="AI106" s="5">
        <f>[2]Hmotnosti!$AH22</f>
        <v>0</v>
      </c>
      <c r="AL106" s="5">
        <f>[2]Hmotnosti!$A22</f>
        <v>15</v>
      </c>
      <c r="AM106" s="5">
        <f>[2]Hmotnosti!$AL22</f>
        <v>0</v>
      </c>
      <c r="AN106" s="5"/>
      <c r="AP106" s="5">
        <f>[2]Hmotnosti!$A22</f>
        <v>15</v>
      </c>
      <c r="AQ106" s="5">
        <f>[2]Hmotnosti!$AP22</f>
        <v>0</v>
      </c>
      <c r="AT106" s="5">
        <f>[2]Hmotnosti!$A22</f>
        <v>15</v>
      </c>
      <c r="AU106" s="5">
        <f>[2]Hmotnosti!$AT22</f>
        <v>0</v>
      </c>
      <c r="AV106" s="5"/>
      <c r="AX106" s="5">
        <f>[2]Hmotnosti!$A22</f>
        <v>15</v>
      </c>
      <c r="AY106" s="5">
        <f>[2]Hmotnosti!$AX22</f>
        <v>0</v>
      </c>
      <c r="BB106" s="5">
        <f>[2]Hmotnosti!$A22</f>
        <v>15</v>
      </c>
      <c r="BC106" s="5">
        <f>[2]Hmotnosti!$BB22</f>
        <v>0</v>
      </c>
      <c r="BD106" s="5"/>
      <c r="BG106" s="5">
        <f>[2]Hmotnosti!$BF22</f>
        <v>0</v>
      </c>
      <c r="BH106" s="5"/>
      <c r="BK106" s="5">
        <f>[2]Hmotnosti!$BJ22</f>
        <v>0</v>
      </c>
      <c r="BL106" s="5"/>
      <c r="BM106" s="5"/>
      <c r="BO106" s="5">
        <f t="shared" si="57"/>
        <v>15</v>
      </c>
      <c r="BP106" s="5" t="str">
        <f t="shared" si="58"/>
        <v/>
      </c>
      <c r="BS106" s="34">
        <f t="shared" si="65"/>
        <v>15</v>
      </c>
      <c r="BT106" s="34" t="str">
        <f t="shared" si="60"/>
        <v/>
      </c>
      <c r="BW106" s="57">
        <f t="shared" si="61"/>
        <v>15</v>
      </c>
      <c r="BX106" s="57" t="str">
        <f t="shared" si="66"/>
        <v/>
      </c>
      <c r="CA106" s="57">
        <f t="shared" si="63"/>
        <v>15</v>
      </c>
      <c r="CB106" s="57" t="str">
        <f t="shared" si="67"/>
        <v/>
      </c>
    </row>
    <row r="107" spans="2:80" hidden="1" x14ac:dyDescent="0.2">
      <c r="C107" s="5">
        <f>[2]Hmotnosti!$A23</f>
        <v>16</v>
      </c>
      <c r="D107" s="5" t="str">
        <f>[2]Hmotnosti!$B23</f>
        <v>xxx</v>
      </c>
      <c r="E107" s="5"/>
      <c r="G107" s="5">
        <f>[2]Hmotnosti!$E23</f>
        <v>16</v>
      </c>
      <c r="H107" s="5" t="str">
        <f>[2]Hmotnosti!$F23</f>
        <v>xxx</v>
      </c>
      <c r="K107" s="5">
        <f>[2]Hmotnosti!$I23</f>
        <v>16</v>
      </c>
      <c r="L107" s="5" t="str">
        <f>[2]Hmotnosti!$J23</f>
        <v>xxx</v>
      </c>
      <c r="O107" s="5">
        <f>[2]Hmotnosti!$A23</f>
        <v>16</v>
      </c>
      <c r="P107" s="5" t="str">
        <f>[2]Hmotnosti!$N23</f>
        <v>xxx</v>
      </c>
      <c r="S107" s="5">
        <f>[2]Hmotnosti!$A23</f>
        <v>16</v>
      </c>
      <c r="T107" s="5" t="str">
        <f>[2]Hmotnosti!$R23</f>
        <v>xxx</v>
      </c>
      <c r="V107" s="5">
        <f>[2]Hmotnosti!$A23</f>
        <v>16</v>
      </c>
      <c r="W107" s="5" t="str">
        <f>[2]Hmotnosti!$V23</f>
        <v>xxx</v>
      </c>
      <c r="Z107" s="5">
        <f>[2]Hmotnosti!$A23</f>
        <v>16</v>
      </c>
      <c r="AA107" s="5" t="str">
        <f>[2]Hmotnosti!$Z23</f>
        <v>xxx</v>
      </c>
      <c r="AD107" s="5">
        <f>[2]Hmotnosti!$A23</f>
        <v>16</v>
      </c>
      <c r="AE107" s="5" t="str">
        <f>[2]Hmotnosti!$AD23</f>
        <v>xxx</v>
      </c>
      <c r="AH107" s="5">
        <f>[2]Hmotnosti!$A23</f>
        <v>16</v>
      </c>
      <c r="AI107" s="5">
        <f>[2]Hmotnosti!$AH23</f>
        <v>0</v>
      </c>
      <c r="AL107" s="5">
        <f>[2]Hmotnosti!$A23</f>
        <v>16</v>
      </c>
      <c r="AM107" s="5">
        <f>[2]Hmotnosti!$AL23</f>
        <v>0</v>
      </c>
      <c r="AN107" s="5"/>
      <c r="AP107" s="5">
        <f>[2]Hmotnosti!$A23</f>
        <v>16</v>
      </c>
      <c r="AQ107" s="5">
        <f>[2]Hmotnosti!$AP23</f>
        <v>0</v>
      </c>
      <c r="AT107" s="5">
        <f>[2]Hmotnosti!$A23</f>
        <v>16</v>
      </c>
      <c r="AU107" s="5">
        <f>[2]Hmotnosti!$AT23</f>
        <v>0</v>
      </c>
      <c r="AV107" s="5"/>
      <c r="AX107" s="5">
        <f>[2]Hmotnosti!$A23</f>
        <v>16</v>
      </c>
      <c r="AY107" s="5">
        <f>[2]Hmotnosti!$AX23</f>
        <v>0</v>
      </c>
      <c r="BB107" s="5">
        <f>[2]Hmotnosti!$A23</f>
        <v>16</v>
      </c>
      <c r="BC107" s="5">
        <f>[2]Hmotnosti!$BB23</f>
        <v>0</v>
      </c>
      <c r="BD107" s="5"/>
      <c r="BG107" s="5">
        <f>[2]Hmotnosti!$BF23</f>
        <v>0</v>
      </c>
      <c r="BH107" s="5"/>
      <c r="BK107" s="5">
        <f>[2]Hmotnosti!$BJ23</f>
        <v>0</v>
      </c>
      <c r="BL107" s="5"/>
      <c r="BM107" s="5"/>
      <c r="BO107" s="5">
        <f t="shared" si="57"/>
        <v>16</v>
      </c>
      <c r="BP107" s="5" t="str">
        <f t="shared" si="58"/>
        <v/>
      </c>
      <c r="BS107" s="34">
        <f t="shared" si="65"/>
        <v>16</v>
      </c>
      <c r="BT107" s="34" t="str">
        <f t="shared" si="60"/>
        <v/>
      </c>
      <c r="BW107" s="57">
        <f t="shared" si="61"/>
        <v>16</v>
      </c>
      <c r="BX107" s="57" t="str">
        <f t="shared" si="66"/>
        <v/>
      </c>
      <c r="CA107" s="57">
        <f t="shared" si="63"/>
        <v>16</v>
      </c>
      <c r="CB107" s="57" t="str">
        <f t="shared" si="67"/>
        <v/>
      </c>
    </row>
    <row r="108" spans="2:80" hidden="1" x14ac:dyDescent="0.2">
      <c r="C108" s="5">
        <f>[2]Hmotnosti!$A24</f>
        <v>17</v>
      </c>
      <c r="D108" s="5" t="str">
        <f>[2]Hmotnosti!$B24</f>
        <v>xxx</v>
      </c>
      <c r="E108" s="5"/>
      <c r="G108" s="5">
        <f>[2]Hmotnosti!$E24</f>
        <v>17</v>
      </c>
      <c r="H108" s="5" t="str">
        <f>[2]Hmotnosti!$F24</f>
        <v>xxx</v>
      </c>
      <c r="K108" s="5">
        <f>[2]Hmotnosti!$I24</f>
        <v>17</v>
      </c>
      <c r="L108" s="5" t="str">
        <f>[2]Hmotnosti!$J24</f>
        <v>xxx</v>
      </c>
      <c r="O108" s="5">
        <f>[2]Hmotnosti!$A24</f>
        <v>17</v>
      </c>
      <c r="P108" s="5" t="str">
        <f>[2]Hmotnosti!$N24</f>
        <v>xxx</v>
      </c>
      <c r="S108" s="5">
        <f>[2]Hmotnosti!$A24</f>
        <v>17</v>
      </c>
      <c r="T108" s="5" t="str">
        <f>[2]Hmotnosti!$R24</f>
        <v>xxx</v>
      </c>
      <c r="V108" s="5">
        <f>[2]Hmotnosti!$A24</f>
        <v>17</v>
      </c>
      <c r="W108" s="5" t="str">
        <f>[2]Hmotnosti!$V24</f>
        <v>xxx</v>
      </c>
      <c r="Z108" s="5">
        <f>[2]Hmotnosti!$A24</f>
        <v>17</v>
      </c>
      <c r="AA108" s="5" t="str">
        <f>[2]Hmotnosti!$Z24</f>
        <v>xxx</v>
      </c>
      <c r="AD108" s="5">
        <f>[2]Hmotnosti!$A24</f>
        <v>17</v>
      </c>
      <c r="AE108" s="5" t="str">
        <f>[2]Hmotnosti!$AD24</f>
        <v>xxx</v>
      </c>
      <c r="AH108" s="5">
        <f>[2]Hmotnosti!$A24</f>
        <v>17</v>
      </c>
      <c r="AI108" s="5">
        <f>[2]Hmotnosti!$AH24</f>
        <v>0</v>
      </c>
      <c r="AL108" s="5">
        <f>[2]Hmotnosti!$A24</f>
        <v>17</v>
      </c>
      <c r="AM108" s="5">
        <f>[2]Hmotnosti!$AL24</f>
        <v>0</v>
      </c>
      <c r="AN108" s="5"/>
      <c r="AP108" s="5">
        <f>[2]Hmotnosti!$A24</f>
        <v>17</v>
      </c>
      <c r="AQ108" s="5">
        <f>[2]Hmotnosti!$AP24</f>
        <v>0</v>
      </c>
      <c r="AT108" s="5">
        <f>[2]Hmotnosti!$A24</f>
        <v>17</v>
      </c>
      <c r="AU108" s="5">
        <f>[2]Hmotnosti!$AT24</f>
        <v>0</v>
      </c>
      <c r="AV108" s="5"/>
      <c r="AX108" s="5">
        <f>[2]Hmotnosti!$A24</f>
        <v>17</v>
      </c>
      <c r="AY108" s="5">
        <f>[2]Hmotnosti!$AX24</f>
        <v>0</v>
      </c>
      <c r="BB108" s="5">
        <f>[2]Hmotnosti!$A24</f>
        <v>17</v>
      </c>
      <c r="BC108" s="5">
        <f>[2]Hmotnosti!$BB24</f>
        <v>0</v>
      </c>
      <c r="BD108" s="5"/>
      <c r="BG108" s="5">
        <f>[2]Hmotnosti!$BF24</f>
        <v>0</v>
      </c>
      <c r="BH108" s="5"/>
      <c r="BK108" s="5">
        <f>[2]Hmotnosti!$BJ24</f>
        <v>0</v>
      </c>
      <c r="BL108" s="5"/>
      <c r="BM108" s="5"/>
      <c r="BO108" s="5">
        <f t="shared" si="57"/>
        <v>17</v>
      </c>
      <c r="BP108" s="5" t="str">
        <f t="shared" si="58"/>
        <v/>
      </c>
      <c r="BS108" s="34">
        <f t="shared" si="65"/>
        <v>17</v>
      </c>
      <c r="BT108" s="34" t="str">
        <f t="shared" si="60"/>
        <v/>
      </c>
      <c r="BW108" s="57">
        <f t="shared" si="61"/>
        <v>17</v>
      </c>
      <c r="BX108" s="57" t="str">
        <f t="shared" si="66"/>
        <v/>
      </c>
      <c r="CA108" s="57">
        <f t="shared" si="63"/>
        <v>17</v>
      </c>
      <c r="CB108" s="57" t="str">
        <f t="shared" si="67"/>
        <v/>
      </c>
    </row>
    <row r="109" spans="2:80" hidden="1" x14ac:dyDescent="0.2">
      <c r="C109" s="5">
        <f>[2]Hmotnosti!$A25</f>
        <v>18</v>
      </c>
      <c r="D109" s="5" t="str">
        <f>[2]Hmotnosti!$B25</f>
        <v>xxx</v>
      </c>
      <c r="E109" s="5"/>
      <c r="G109" s="5">
        <f>[2]Hmotnosti!$E25</f>
        <v>18</v>
      </c>
      <c r="H109" s="5" t="str">
        <f>[2]Hmotnosti!$F25</f>
        <v>xxx</v>
      </c>
      <c r="K109" s="5">
        <f>[2]Hmotnosti!$I25</f>
        <v>18</v>
      </c>
      <c r="L109" s="5" t="str">
        <f>[2]Hmotnosti!$J25</f>
        <v>xxx</v>
      </c>
      <c r="O109" s="5">
        <f>[2]Hmotnosti!$A25</f>
        <v>18</v>
      </c>
      <c r="P109" s="5" t="str">
        <f>[2]Hmotnosti!$N25</f>
        <v>xxx</v>
      </c>
      <c r="S109" s="5">
        <f>[2]Hmotnosti!$A25</f>
        <v>18</v>
      </c>
      <c r="T109" s="5" t="str">
        <f>[2]Hmotnosti!$R25</f>
        <v>xxx</v>
      </c>
      <c r="V109" s="5">
        <f>[2]Hmotnosti!$A25</f>
        <v>18</v>
      </c>
      <c r="W109" s="5" t="str">
        <f>[2]Hmotnosti!$V25</f>
        <v>xxx</v>
      </c>
      <c r="Z109" s="5">
        <f>[2]Hmotnosti!$A25</f>
        <v>18</v>
      </c>
      <c r="AA109" s="5" t="str">
        <f>[2]Hmotnosti!$Z25</f>
        <v>xxx</v>
      </c>
      <c r="AD109" s="5">
        <f>[2]Hmotnosti!$A25</f>
        <v>18</v>
      </c>
      <c r="AE109" s="5" t="str">
        <f>[2]Hmotnosti!$AD25</f>
        <v>xxx</v>
      </c>
      <c r="AH109" s="5">
        <f>[2]Hmotnosti!$A25</f>
        <v>18</v>
      </c>
      <c r="AI109" s="5">
        <f>[2]Hmotnosti!$AH25</f>
        <v>0</v>
      </c>
      <c r="AL109" s="5">
        <f>[2]Hmotnosti!$A25</f>
        <v>18</v>
      </c>
      <c r="AM109" s="5">
        <f>[2]Hmotnosti!$AL25</f>
        <v>0</v>
      </c>
      <c r="AN109" s="5"/>
      <c r="AP109" s="5">
        <f>[2]Hmotnosti!$A25</f>
        <v>18</v>
      </c>
      <c r="AQ109" s="5">
        <f>[2]Hmotnosti!$AP25</f>
        <v>0</v>
      </c>
      <c r="AT109" s="5">
        <f>[2]Hmotnosti!$A25</f>
        <v>18</v>
      </c>
      <c r="AU109" s="5">
        <f>[2]Hmotnosti!$AT25</f>
        <v>0</v>
      </c>
      <c r="AV109" s="5"/>
      <c r="AX109" s="5">
        <f>[2]Hmotnosti!$A25</f>
        <v>18</v>
      </c>
      <c r="AY109" s="5">
        <f>[2]Hmotnosti!$AX25</f>
        <v>0</v>
      </c>
      <c r="BB109" s="5">
        <f>[2]Hmotnosti!$A25</f>
        <v>18</v>
      </c>
      <c r="BC109" s="5">
        <f>[2]Hmotnosti!$BB25</f>
        <v>0</v>
      </c>
      <c r="BD109" s="5"/>
      <c r="BG109" s="5">
        <f>[2]Hmotnosti!$BF25</f>
        <v>0</v>
      </c>
      <c r="BH109" s="5"/>
      <c r="BK109" s="5">
        <f>[2]Hmotnosti!$BJ25</f>
        <v>0</v>
      </c>
      <c r="BL109" s="5"/>
      <c r="BM109" s="5"/>
      <c r="BO109" s="5">
        <f t="shared" si="57"/>
        <v>18</v>
      </c>
      <c r="BP109" s="5" t="str">
        <f t="shared" si="58"/>
        <v/>
      </c>
      <c r="BS109" s="34">
        <f t="shared" si="65"/>
        <v>18</v>
      </c>
      <c r="BT109" s="34" t="str">
        <f t="shared" si="60"/>
        <v/>
      </c>
      <c r="BW109" s="57">
        <f t="shared" si="61"/>
        <v>18</v>
      </c>
      <c r="BX109" s="57" t="str">
        <f t="shared" si="66"/>
        <v/>
      </c>
      <c r="CA109" s="57">
        <f t="shared" si="63"/>
        <v>18</v>
      </c>
      <c r="CB109" s="57" t="str">
        <f t="shared" si="67"/>
        <v/>
      </c>
    </row>
    <row r="110" spans="2:80" hidden="1" x14ac:dyDescent="0.2">
      <c r="C110" s="5">
        <f>[2]Hmotnosti!$A26</f>
        <v>19</v>
      </c>
      <c r="D110" s="5" t="str">
        <f>[2]Hmotnosti!$B26</f>
        <v>xxx</v>
      </c>
      <c r="E110" s="5"/>
      <c r="G110" s="5">
        <f>[2]Hmotnosti!$E26</f>
        <v>19</v>
      </c>
      <c r="H110" s="5" t="str">
        <f>[2]Hmotnosti!$F26</f>
        <v>xxx</v>
      </c>
      <c r="K110" s="5">
        <f>[2]Hmotnosti!$I26</f>
        <v>19</v>
      </c>
      <c r="L110" s="5" t="str">
        <f>[2]Hmotnosti!$J26</f>
        <v>xxx</v>
      </c>
      <c r="O110" s="5">
        <f>[2]Hmotnosti!$A26</f>
        <v>19</v>
      </c>
      <c r="P110" s="5" t="str">
        <f>[2]Hmotnosti!$N26</f>
        <v>xxx</v>
      </c>
      <c r="S110" s="5">
        <f>[2]Hmotnosti!$A26</f>
        <v>19</v>
      </c>
      <c r="T110" s="5" t="str">
        <f>[2]Hmotnosti!$R26</f>
        <v>xxx</v>
      </c>
      <c r="V110" s="5">
        <f>[2]Hmotnosti!$A26</f>
        <v>19</v>
      </c>
      <c r="W110" s="5" t="str">
        <f>[2]Hmotnosti!$V26</f>
        <v>xxx</v>
      </c>
      <c r="Z110" s="5">
        <f>[2]Hmotnosti!$A26</f>
        <v>19</v>
      </c>
      <c r="AA110" s="5" t="str">
        <f>[2]Hmotnosti!$Z26</f>
        <v>xxx</v>
      </c>
      <c r="AD110" s="5">
        <f>[2]Hmotnosti!$A26</f>
        <v>19</v>
      </c>
      <c r="AE110" s="5" t="str">
        <f>[2]Hmotnosti!$AD26</f>
        <v>xxx</v>
      </c>
      <c r="AH110" s="5">
        <f>[2]Hmotnosti!$A26</f>
        <v>19</v>
      </c>
      <c r="AI110" s="5">
        <f>[2]Hmotnosti!$AH26</f>
        <v>0</v>
      </c>
      <c r="AL110" s="5">
        <f>[2]Hmotnosti!$A26</f>
        <v>19</v>
      </c>
      <c r="AM110" s="5">
        <f>[2]Hmotnosti!$AL26</f>
        <v>0</v>
      </c>
      <c r="AN110" s="5"/>
      <c r="AP110" s="5">
        <f>[2]Hmotnosti!$A26</f>
        <v>19</v>
      </c>
      <c r="AQ110" s="5">
        <f>[2]Hmotnosti!$AP26</f>
        <v>0</v>
      </c>
      <c r="AT110" s="5">
        <f>[2]Hmotnosti!$A26</f>
        <v>19</v>
      </c>
      <c r="AU110" s="5">
        <f>[2]Hmotnosti!$AT26</f>
        <v>0</v>
      </c>
      <c r="AV110" s="5"/>
      <c r="AX110" s="5">
        <f>[2]Hmotnosti!$A26</f>
        <v>19</v>
      </c>
      <c r="AY110" s="5">
        <f>[2]Hmotnosti!$AX26</f>
        <v>0</v>
      </c>
      <c r="BB110" s="5">
        <f>[2]Hmotnosti!$A26</f>
        <v>19</v>
      </c>
      <c r="BC110" s="5">
        <f>[2]Hmotnosti!$BB26</f>
        <v>0</v>
      </c>
      <c r="BD110" s="5"/>
      <c r="BG110" s="5">
        <f>[2]Hmotnosti!$BF26</f>
        <v>0</v>
      </c>
      <c r="BH110" s="5"/>
      <c r="BK110" s="5">
        <f>[2]Hmotnosti!$BJ26</f>
        <v>0</v>
      </c>
      <c r="BL110" s="5"/>
      <c r="BM110" s="5"/>
      <c r="BO110" s="5">
        <f t="shared" si="57"/>
        <v>19</v>
      </c>
      <c r="BP110" s="5" t="str">
        <f t="shared" si="58"/>
        <v/>
      </c>
      <c r="BS110" s="34">
        <f t="shared" si="65"/>
        <v>19</v>
      </c>
      <c r="BT110" s="34" t="str">
        <f t="shared" si="60"/>
        <v/>
      </c>
      <c r="BW110" s="57">
        <f t="shared" si="61"/>
        <v>19</v>
      </c>
      <c r="BX110" s="57" t="str">
        <f t="shared" si="66"/>
        <v/>
      </c>
      <c r="CA110" s="57">
        <f t="shared" si="63"/>
        <v>19</v>
      </c>
      <c r="CB110" s="57" t="str">
        <f t="shared" si="67"/>
        <v/>
      </c>
    </row>
  </sheetData>
  <mergeCells count="28">
    <mergeCell ref="AA3:AJ3"/>
    <mergeCell ref="C3:V3"/>
    <mergeCell ref="AX89:AZ89"/>
    <mergeCell ref="O89:Q89"/>
    <mergeCell ref="S89:U89"/>
    <mergeCell ref="V89:X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BT3:BT4"/>
    <mergeCell ref="CA89:CC89"/>
    <mergeCell ref="BB89:BE89"/>
    <mergeCell ref="BS89:BU89"/>
    <mergeCell ref="BO89:BQ89"/>
    <mergeCell ref="BK89:BL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Celkové výsledky</vt:lpstr>
      <vt:lpstr>Výsledky soutěže</vt:lpstr>
      <vt:lpstr>'Výsledky soutěže'!Názvy_tisku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User</cp:lastModifiedBy>
  <cp:lastPrinted>2009-05-04T17:16:53Z</cp:lastPrinted>
  <dcterms:created xsi:type="dcterms:W3CDTF">2002-01-25T08:40:20Z</dcterms:created>
  <dcterms:modified xsi:type="dcterms:W3CDTF">2020-01-31T14:04:53Z</dcterms:modified>
</cp:coreProperties>
</file>