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B1" i="20"/>
  <c r="D2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J23" i="20"/>
  <c r="K23" i="20" s="1"/>
  <c r="J26" i="20"/>
  <c r="K26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D53" i="20"/>
  <c r="J25" i="20"/>
  <c r="K25" i="20" s="1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D7" i="20" l="1"/>
  <c r="G7" i="20"/>
  <c r="H7" i="20" s="1"/>
  <c r="G26" i="20"/>
  <c r="H26" i="20" s="1"/>
  <c r="D30" i="20"/>
  <c r="E30" i="20" s="1"/>
  <c r="J33" i="20"/>
  <c r="K33" i="20" s="1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AP11" i="4"/>
  <c r="AX11" i="4"/>
  <c r="BN11" i="4"/>
  <c r="BV7" i="4"/>
  <c r="BV9" i="4"/>
  <c r="CA11" i="4"/>
  <c r="CF11" i="4"/>
  <c r="BV11" i="4"/>
  <c r="BR13" i="4"/>
  <c r="BI26" i="4"/>
  <c r="BN8" i="4"/>
  <c r="BN9" i="4"/>
  <c r="BZ11" i="4"/>
  <c r="CK11" i="4"/>
  <c r="BV8" i="4"/>
  <c r="DL65" i="4"/>
  <c r="BF11" i="4"/>
  <c r="CB11" i="4" s="1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CM7" i="4"/>
  <c r="CN7" i="4" s="1"/>
  <c r="CO7" i="4" s="1"/>
  <c r="CQ7" i="4" s="1"/>
  <c r="DS11" i="4"/>
  <c r="DT11" i="4"/>
  <c r="DU11" i="4"/>
  <c r="CM10" i="4"/>
  <c r="CN10" i="4" s="1"/>
  <c r="CO10" i="4" s="1"/>
  <c r="CQ10" i="4" s="1"/>
  <c r="CM8" i="4"/>
  <c r="CN8" i="4" s="1"/>
  <c r="CO8" i="4" s="1"/>
  <c r="CQ8" i="4" s="1"/>
  <c r="CR7" i="4" l="1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BF2" i="1" l="1"/>
  <c r="BG2" i="1"/>
  <c r="BH2" i="1" l="1"/>
</calcChain>
</file>

<file path=xl/sharedStrings.xml><?xml version="1.0" encoding="utf-8"?>
<sst xmlns="http://schemas.openxmlformats.org/spreadsheetml/2006/main" count="200" uniqueCount="83">
  <si>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</si>
  <si>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</si>
  <si>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</si>
  <si>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</si>
  <si>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</si>
  <si>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</si>
  <si>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</si>
  <si>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</si>
  <si>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</si>
  <si>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</si>
  <si>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</si>
  <si>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</si>
  <si>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</si>
  <si>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</si>
  <si>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</si>
  <si>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</si>
  <si>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</si>
  <si>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</si>
  <si>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</si>
  <si>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</si>
  <si>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</si>
  <si>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</si>
  <si>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</si>
  <si>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</si>
  <si>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</si>
  <si>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</si>
  <si>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</si>
  <si>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</si>
  <si>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</si>
  <si>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</si>
  <si>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</si>
  <si>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</si>
  <si>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</si>
  <si>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</si>
  <si>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</si>
  <si>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</si>
  <si>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</si>
  <si>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</si>
  <si>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</si>
  <si>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</si>
  <si>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</si>
  <si>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Michalík Sebastián</t>
  </si>
  <si>
    <t>Ostr.</t>
  </si>
  <si>
    <t>ř.ř.</t>
  </si>
  <si>
    <t>Lapáč Jan</t>
  </si>
  <si>
    <t>Sikora Patrik</t>
  </si>
  <si>
    <t>Třin.</t>
  </si>
  <si>
    <t>Juhasz Dominik</t>
  </si>
  <si>
    <t>Jablunkov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</si>
  <si>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</si>
  <si>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</si>
  <si>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</si>
  <si>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</si>
  <si>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</si>
  <si>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</si>
  <si>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</si>
  <si>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ml.ž 52 kg ř.ř.</t>
  </si>
  <si>
    <t>pořadí</t>
  </si>
  <si>
    <t>příjmení a jméno</t>
  </si>
  <si>
    <t xml:space="preserve">Jablunkov,  8.2.2020 </t>
  </si>
  <si>
    <t>Vážní listina</t>
  </si>
  <si>
    <t>ml.ž 52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</si>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</sst>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">
        <v>49</v>
      </c>
      <c r="B1" s="168"/>
      <c r="C1" s="168"/>
    </row>
    <row r="3" spans="1:3" ht="15.75" x14ac:dyDescent="0.25">
      <c r="A3" s="15" t="s">
        <v>50</v>
      </c>
      <c r="B3" s="16" t="s">
        <v>51</v>
      </c>
    </row>
    <row r="4" spans="1:3" ht="15.75" x14ac:dyDescent="0.25">
      <c r="A4" s="15" t="s">
        <v>52</v>
      </c>
      <c r="B4" s="16" t="s">
        <v>48</v>
      </c>
    </row>
    <row r="5" spans="1:3" ht="15.75" x14ac:dyDescent="0.25">
      <c r="A5" s="15" t="s">
        <v>53</v>
      </c>
      <c r="B5" s="150" t="s">
        <v>54</v>
      </c>
    </row>
    <row r="6" spans="1:3" ht="15.75" x14ac:dyDescent="0.25">
      <c r="A6" s="16"/>
      <c r="B6" s="16"/>
    </row>
    <row r="7" spans="1:3" ht="15.75" x14ac:dyDescent="0.25">
      <c r="A7" s="15" t="s">
        <v>55</v>
      </c>
      <c r="B7" s="16" t="s">
        <v>56</v>
      </c>
    </row>
    <row r="8" spans="1:3" ht="13.5" thickBot="1" x14ac:dyDescent="0.25"/>
    <row r="9" spans="1:3" ht="20.100000000000001" customHeight="1" thickBot="1" x14ac:dyDescent="0.25">
      <c r="A9" s="22" t="s">
        <v>57</v>
      </c>
      <c r="B9" s="13" t="s">
        <v>58</v>
      </c>
      <c r="C9" s="23" t="s">
        <v>0</v>
      </c>
    </row>
    <row r="10" spans="1:3" ht="39.950000000000003" customHeight="1" x14ac:dyDescent="0.2">
      <c r="A10" s="19">
        <v>1</v>
      </c>
      <c r="B10" s="20" t="s">
        <v>45</v>
      </c>
      <c r="C10" s="21" t="s">
        <v>46</v>
      </c>
    </row>
    <row r="11" spans="1:3" ht="39.950000000000003" customHeight="1" x14ac:dyDescent="0.2">
      <c r="A11" s="19">
        <v>2</v>
      </c>
      <c r="B11" s="20" t="s">
        <v>41</v>
      </c>
      <c r="C11" s="21" t="s">
        <v>42</v>
      </c>
    </row>
    <row r="12" spans="1:3" ht="39.950000000000003" customHeight="1" x14ac:dyDescent="0.2">
      <c r="A12" s="19">
        <v>3</v>
      </c>
      <c r="B12" s="20" t="s">
        <v>44</v>
      </c>
      <c r="C12" s="21" t="s">
        <v>42</v>
      </c>
    </row>
    <row r="13" spans="1:3" ht="39.950000000000003" customHeight="1" thickBot="1" x14ac:dyDescent="0.25">
      <c r="A13" s="19">
        <v>4</v>
      </c>
      <c r="B13" s="20" t="s">
        <v>47</v>
      </c>
      <c r="C13" s="21" t="s">
        <v>48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H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1.425781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">
        <v>60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">
        <v>51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">
      <c r="A3" s="77" t="s">
        <v>52</v>
      </c>
      <c r="D3" s="2" t="s">
        <v>48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">
        <v>53</v>
      </c>
      <c r="B4" s="60"/>
      <c r="C4" s="59"/>
      <c r="D4" s="151" t="s">
        <v>54</v>
      </c>
      <c r="E4" s="68" t="s">
        <v>55</v>
      </c>
      <c r="F4" s="172" t="s">
        <v>61</v>
      </c>
      <c r="G4" s="172"/>
      <c r="H4" s="67" t="s">
        <v>62</v>
      </c>
      <c r="I4" s="69" t="s">
        <v>43</v>
      </c>
      <c r="K4" s="55" t="str">
        <f>$E$4</f>
        <v>Hmotnost:</v>
      </c>
      <c r="L4" s="72">
        <f>C7</f>
        <v>52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">
        <v>63</v>
      </c>
      <c r="B6" s="86" t="s">
        <v>64</v>
      </c>
      <c r="C6" s="87">
        <v>25</v>
      </c>
      <c r="D6" s="88" t="s">
        <v>58</v>
      </c>
      <c r="E6" s="49" t="s">
        <v>0</v>
      </c>
      <c r="F6" s="11" t="s">
        <v>65</v>
      </c>
      <c r="G6" s="12" t="s">
        <v>1</v>
      </c>
      <c r="H6" s="13" t="s">
        <v>66</v>
      </c>
      <c r="I6" s="14" t="s">
        <v>43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40</v>
      </c>
      <c r="C7" s="81">
        <v>52</v>
      </c>
      <c r="D7" s="82" t="s">
        <v>41</v>
      </c>
      <c r="E7" s="10" t="s">
        <v>42</v>
      </c>
      <c r="F7" s="9">
        <v>2007</v>
      </c>
      <c r="G7" s="83">
        <v>5</v>
      </c>
      <c r="H7" s="84">
        <v>50.1</v>
      </c>
      <c r="I7" s="75" t="s">
        <v>43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40</v>
      </c>
      <c r="C8" s="83">
        <v>52</v>
      </c>
      <c r="D8" s="82" t="s">
        <v>44</v>
      </c>
      <c r="E8" s="10" t="s">
        <v>42</v>
      </c>
      <c r="F8" s="9">
        <v>2007</v>
      </c>
      <c r="G8" s="83">
        <v>88</v>
      </c>
      <c r="H8" s="84">
        <v>49</v>
      </c>
      <c r="I8" s="73" t="s">
        <v>43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40</v>
      </c>
      <c r="C9" s="81">
        <v>52</v>
      </c>
      <c r="D9" s="82" t="s">
        <v>45</v>
      </c>
      <c r="E9" s="10" t="s">
        <v>46</v>
      </c>
      <c r="F9" s="9">
        <v>2007</v>
      </c>
      <c r="G9" s="83">
        <v>172</v>
      </c>
      <c r="H9" s="84">
        <v>50.6</v>
      </c>
      <c r="I9" s="73" t="s">
        <v>43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40</v>
      </c>
      <c r="C10" s="107">
        <v>52</v>
      </c>
      <c r="D10" s="82" t="s">
        <v>47</v>
      </c>
      <c r="E10" s="10" t="s">
        <v>48</v>
      </c>
      <c r="F10" s="35">
        <v>2008</v>
      </c>
      <c r="G10" s="107">
        <v>195</v>
      </c>
      <c r="H10" s="108">
        <v>50.6</v>
      </c>
      <c r="I10" s="109" t="s">
        <v>43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">
        <v>59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">
        <v>67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">
        <v>68</v>
      </c>
      <c r="Z1" s="176" t="s">
        <v>69</v>
      </c>
      <c r="AA1" s="176" t="s">
        <v>70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222" t="s">
        <v>51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">
        <v>52</v>
      </c>
      <c r="B3" s="223" t="s">
        <v>48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 x14ac:dyDescent="0.2">
      <c r="A4" s="67" t="s">
        <v>53</v>
      </c>
      <c r="B4" s="142" t="s">
        <v>54</v>
      </c>
      <c r="C4" s="142"/>
      <c r="D4" s="142"/>
      <c r="E4" s="142"/>
      <c r="F4" s="142"/>
      <c r="G4" s="181" t="s">
        <v>55</v>
      </c>
      <c r="H4" s="181"/>
      <c r="I4" s="181"/>
      <c r="J4" s="172" t="s">
        <v>61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62</v>
      </c>
      <c r="U4" s="39"/>
      <c r="V4" s="39" t="s">
        <v>43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5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185" t="s">
        <v>37</v>
      </c>
      <c r="F6" s="186"/>
      <c r="G6" s="187"/>
      <c r="H6" s="185" t="s">
        <v>38</v>
      </c>
      <c r="I6" s="186"/>
      <c r="J6" s="187"/>
      <c r="K6" s="185" t="s">
        <v>39</v>
      </c>
      <c r="L6" s="186"/>
      <c r="M6" s="187"/>
      <c r="N6" s="185" t="s">
        <v>71</v>
      </c>
      <c r="O6" s="186"/>
      <c r="P6" s="187"/>
      <c r="Q6" s="185" t="s">
        <v>72</v>
      </c>
      <c r="R6" s="186"/>
      <c r="S6" s="187"/>
      <c r="T6" s="227" t="s">
        <v>73</v>
      </c>
      <c r="U6" s="228"/>
      <c r="V6" s="229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tr">
        <f>AK6</f>
        <v>B</v>
      </c>
      <c r="AT6" s="162" t="str">
        <f>AL6</f>
        <v>T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tr">
        <f>AS6</f>
        <v>B</v>
      </c>
      <c r="BB6" s="162" t="str">
        <f>AT6</f>
        <v>T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tr">
        <f>BA6</f>
        <v>B</v>
      </c>
      <c r="BJ6" s="162" t="str">
        <f>BB6</f>
        <v>T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tr">
        <f>BI6</f>
        <v>B</v>
      </c>
      <c r="BR6" s="162" t="str">
        <f>BJ6</f>
        <v>T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tr">
        <f>AK6</f>
        <v>B</v>
      </c>
      <c r="CE6" s="162" t="str">
        <f>AL6</f>
        <v>T</v>
      </c>
      <c r="CF6" s="161" t="s">
        <v>31</v>
      </c>
      <c r="CG6" s="161" t="str">
        <f>AD6</f>
        <v>dop. los</v>
      </c>
      <c r="CH6" s="161" t="str">
        <f>D6</f>
        <v>los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tr">
        <f>CT6</f>
        <v>poř.</v>
      </c>
      <c r="DB6" s="162" t="s">
        <v>33</v>
      </c>
      <c r="DC6" s="162" t="str">
        <f>W6</f>
        <v>poř.</v>
      </c>
      <c r="DD6" s="162" t="str">
        <f>D6</f>
        <v>los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32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">
        <v>41</v>
      </c>
      <c r="B7" s="213" t="s">
        <v>42</v>
      </c>
      <c r="C7" s="226"/>
      <c r="D7" s="215">
        <v>1</v>
      </c>
      <c r="E7" s="188">
        <v>2</v>
      </c>
      <c r="F7" s="25">
        <v>5</v>
      </c>
      <c r="G7" s="26"/>
      <c r="H7" s="188">
        <v>3</v>
      </c>
      <c r="I7" s="25">
        <v>0</v>
      </c>
      <c r="J7" s="26"/>
      <c r="K7" s="188">
        <v>4</v>
      </c>
      <c r="L7" s="25">
        <v>4</v>
      </c>
      <c r="M7" s="26"/>
      <c r="N7" s="188"/>
      <c r="O7" s="25"/>
      <c r="P7" s="26"/>
      <c r="Q7" s="188"/>
      <c r="R7" s="25"/>
      <c r="S7" s="26"/>
      <c r="T7" s="193">
        <v>9</v>
      </c>
      <c r="U7" s="195">
        <v>16</v>
      </c>
      <c r="V7" s="231">
        <v>0</v>
      </c>
      <c r="W7" s="230">
        <v>2</v>
      </c>
      <c r="AJ7" s="162">
        <f>D7</f>
        <v>1</v>
      </c>
      <c r="AK7" s="162">
        <f>F7</f>
        <v>5</v>
      </c>
      <c r="AL7" s="162">
        <f>$F$8</f>
        <v>4</v>
      </c>
      <c r="AM7" s="162">
        <f>IF($F$7=5,1,0)</f>
        <v>1</v>
      </c>
      <c r="AN7" s="162">
        <f>IF($F$7=4,1,0)</f>
        <v>0</v>
      </c>
      <c r="AO7" s="162">
        <f>IF($F$7=3,1,0)</f>
        <v>0</v>
      </c>
      <c r="AP7" s="162">
        <f>AM7+AN7+AO7</f>
        <v>1</v>
      </c>
      <c r="AQ7" s="162">
        <f>IF($F$7&lt;3,$F$8,0)</f>
        <v>0</v>
      </c>
      <c r="AS7" s="162">
        <f>I7</f>
        <v>0</v>
      </c>
      <c r="AT7" s="162">
        <f>I8</f>
        <v>0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0</v>
      </c>
      <c r="BA7" s="162">
        <f>L7</f>
        <v>4</v>
      </c>
      <c r="BB7" s="162">
        <f>L8</f>
        <v>12</v>
      </c>
      <c r="BC7" s="162">
        <f>IF($L$7=5,1,0)</f>
        <v>0</v>
      </c>
      <c r="BD7" s="162">
        <f>IF($L$7=4,1,0)</f>
        <v>1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1</v>
      </c>
      <c r="BZ7" s="162">
        <f t="shared" si="0"/>
        <v>1</v>
      </c>
      <c r="CA7" s="162">
        <f t="shared" si="0"/>
        <v>0</v>
      </c>
      <c r="CB7" s="162">
        <f t="shared" si="0"/>
        <v>2</v>
      </c>
      <c r="CD7" s="162">
        <f>BQ7+BI7+BA7+AS7+AK7</f>
        <v>9</v>
      </c>
      <c r="CE7" s="162">
        <f>U7</f>
        <v>16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1209111600.8099999</v>
      </c>
      <c r="CM7" s="158">
        <f>IF(CH7=9,$CM$2,(LARGE($CK$7:$CK$11,AJ7)))</f>
        <v>1315300800.6299999</v>
      </c>
      <c r="CN7" s="162">
        <f>LEN(CM7)</f>
        <v>13</v>
      </c>
      <c r="CO7" s="162">
        <f>VALUE(MID(CM7,CN7,1))</f>
        <v>3</v>
      </c>
      <c r="CP7" s="162">
        <v>1</v>
      </c>
      <c r="CQ7" s="162">
        <f>IF(CO7=0,$CQ$2,(CO7*100+CP7))</f>
        <v>301</v>
      </c>
      <c r="CR7" s="162">
        <f>SMALL($CQ$7:$CQ$11,CP7)</f>
        <v>102</v>
      </c>
      <c r="CS7" s="162">
        <f>LEN(CR7)</f>
        <v>3</v>
      </c>
      <c r="CT7" s="162">
        <f>VALUE(MID(CR7,CS7,1))</f>
        <v>2</v>
      </c>
      <c r="CU7" s="162">
        <f>IF($DR$4=0,"",CT7)</f>
        <v>2</v>
      </c>
      <c r="CV7" s="162">
        <f>CT7</f>
        <v>2</v>
      </c>
      <c r="DB7" s="162">
        <v>1</v>
      </c>
      <c r="DC7" s="162">
        <f>W7</f>
        <v>2</v>
      </c>
      <c r="DD7" s="162">
        <f>D7</f>
        <v>1</v>
      </c>
      <c r="DE7" s="162">
        <f>IF(DC7=0,$DD$4,(DC7*10+DD7))</f>
        <v>21</v>
      </c>
      <c r="DF7" s="162">
        <f>SMALL(($DE$7:$DE$11),DB7)</f>
        <v>13</v>
      </c>
      <c r="DG7" s="162">
        <f>LEN(DF7)</f>
        <v>2</v>
      </c>
      <c r="DH7" s="162">
        <f>VALUE(MID(DF7,DG7,1))</f>
        <v>3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Michalík Sebastián</v>
      </c>
      <c r="DR7" s="55" t="str">
        <f>B7</f>
        <v>Ostr.</v>
      </c>
      <c r="DS7" s="162">
        <f>IF($DR$4=0,"",(IF((DC7)=0,"",DB7)))</f>
        <v>1</v>
      </c>
      <c r="DT7" s="54" t="str">
        <f>IF($DR$4=0,"",(IF(DQ7=0,"",(INDEX($DQ$7:$DQ$11,DH7)))))</f>
        <v>Sikora Patrik</v>
      </c>
      <c r="DU7" s="54" t="str">
        <f>IF($DR$4=0,"",(IF(DQ7=0,"",(INDEX($DR$7:$DR$11,DH7)))))</f>
        <v>Třin.</v>
      </c>
    </row>
    <row r="8" spans="1:125" ht="14.25" customHeight="1" thickBot="1" x14ac:dyDescent="0.25">
      <c r="A8" s="212"/>
      <c r="B8" s="214"/>
      <c r="C8" s="217"/>
      <c r="D8" s="216"/>
      <c r="E8" s="183"/>
      <c r="F8" s="92">
        <v>4</v>
      </c>
      <c r="G8" s="93"/>
      <c r="H8" s="183"/>
      <c r="I8" s="92">
        <v>0</v>
      </c>
      <c r="J8" s="93"/>
      <c r="K8" s="183"/>
      <c r="L8" s="92">
        <v>12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v>1</v>
      </c>
      <c r="Z8" s="156">
        <v>1</v>
      </c>
      <c r="AA8" s="156">
        <v>0</v>
      </c>
      <c r="AC8" s="162">
        <f>Y8+Z8+AA8</f>
        <v>2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11</v>
      </c>
      <c r="AH8" s="162">
        <f>AG8*100</f>
        <v>1100</v>
      </c>
      <c r="AJ8" s="162">
        <f>D9</f>
        <v>2</v>
      </c>
      <c r="AK8" s="162">
        <f>F9</f>
        <v>0</v>
      </c>
      <c r="AL8" s="162">
        <f>$F$10</f>
        <v>0</v>
      </c>
      <c r="AM8" s="162">
        <f>IF($F$9=5,1,0)</f>
        <v>0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0</v>
      </c>
      <c r="AQ8" s="162">
        <f>IF($F$9&lt;3,$F$10,0)</f>
        <v>0</v>
      </c>
      <c r="AS8" s="162">
        <f>I9</f>
        <v>4</v>
      </c>
      <c r="AT8" s="162">
        <f>I10</f>
        <v>12</v>
      </c>
      <c r="AU8" s="162">
        <f>IF($I$9=5,1,0)</f>
        <v>0</v>
      </c>
      <c r="AV8" s="162">
        <f>IF($I$9=4,1,0)</f>
        <v>1</v>
      </c>
      <c r="AW8" s="162">
        <f>IF($I$9=3,1,0)</f>
        <v>0</v>
      </c>
      <c r="AX8" s="162">
        <f t="shared" ref="AX8:AX11" si="2">AU8+AV8+AW8</f>
        <v>1</v>
      </c>
      <c r="AY8" s="162">
        <f>IF($I$9&lt;3,$I$10,0)</f>
        <v>0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0</v>
      </c>
      <c r="BZ8" s="162">
        <f t="shared" si="0"/>
        <v>1</v>
      </c>
      <c r="CA8" s="162">
        <f t="shared" si="0"/>
        <v>0</v>
      </c>
      <c r="CB8" s="162">
        <f t="shared" si="0"/>
        <v>1</v>
      </c>
      <c r="CD8" s="162">
        <f>BQ8+BI8+BA8+AS8+AK8</f>
        <v>4</v>
      </c>
      <c r="CE8" s="162">
        <f>U9</f>
        <v>12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1104011200.72</v>
      </c>
      <c r="CM8" s="158">
        <f t="shared" ref="CM8:CM11" si="8">IF(CH8=9,$CM$2,(LARGE($CK$7:$CK$11,AJ8)))</f>
        <v>1209111600.8099999</v>
      </c>
      <c r="CN8" s="162">
        <f t="shared" ref="CN8:CN11" si="9">LEN(CM8)</f>
        <v>13</v>
      </c>
      <c r="CO8" s="162">
        <f t="shared" ref="CO8:CO11" si="10">VALUE(MID(CM8,CN8,1))</f>
        <v>1</v>
      </c>
      <c r="CP8" s="162">
        <v>2</v>
      </c>
      <c r="CQ8" s="162">
        <f t="shared" ref="CQ8:CQ11" si="11">IF(CO8=0,$CQ$2,(CO8*100+CP8))</f>
        <v>102</v>
      </c>
      <c r="CR8" s="162">
        <f t="shared" ref="CR8:CR11" si="12">SMALL($CQ$7:$CQ$11,CP8)</f>
        <v>203</v>
      </c>
      <c r="CS8" s="162">
        <f t="shared" ref="CS8:CS11" si="13">LEN(CR8)</f>
        <v>3</v>
      </c>
      <c r="CT8" s="162">
        <f t="shared" ref="CT8:CT11" si="14">VALUE(MID(CR8,CS8,1))</f>
        <v>3</v>
      </c>
      <c r="CU8" s="162">
        <f t="shared" ref="CU8:CU11" si="15">IF($DR$4=0,"",CT8)</f>
        <v>3</v>
      </c>
      <c r="DB8" s="162">
        <v>2</v>
      </c>
      <c r="DC8" s="162">
        <f>W9</f>
        <v>3</v>
      </c>
      <c r="DD8" s="162">
        <f>D9</f>
        <v>2</v>
      </c>
      <c r="DE8" s="162">
        <f t="shared" ref="DE8:DE11" si="16">IF(DC8=0,$DD$4,(DC8*10+DD8))</f>
        <v>32</v>
      </c>
      <c r="DF8" s="162">
        <f t="shared" ref="DF8:DF11" si="17">SMALL(($DE$7:$DE$11),DB8)</f>
        <v>21</v>
      </c>
      <c r="DG8" s="162">
        <f t="shared" ref="DG8:DG11" si="18">LEN(DF8)</f>
        <v>2</v>
      </c>
      <c r="DH8" s="162">
        <f t="shared" ref="DH8:DH11" si="19">VALUE(MID(DF8,DG8,1))</f>
        <v>1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Lapáč Jan</v>
      </c>
      <c r="DR8" s="55" t="str">
        <f>B9</f>
        <v>Ostr.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Michalík Sebastián</v>
      </c>
      <c r="DU8" s="54" t="str">
        <f t="shared" ref="DU8:DU11" si="22">IF($DR$4=0,"",(IF(DQ8=0,"",(INDEX($DR$7:$DR$11,DH8)))))</f>
        <v>Ostr.</v>
      </c>
    </row>
    <row r="9" spans="1:125" ht="14.25" customHeight="1" thickBot="1" x14ac:dyDescent="0.25">
      <c r="A9" s="212" t="s">
        <v>44</v>
      </c>
      <c r="B9" s="214" t="s">
        <v>42</v>
      </c>
      <c r="C9" s="217"/>
      <c r="D9" s="216">
        <v>2</v>
      </c>
      <c r="E9" s="183">
        <v>1</v>
      </c>
      <c r="F9" s="94">
        <v>0</v>
      </c>
      <c r="G9" s="95"/>
      <c r="H9" s="183">
        <v>4</v>
      </c>
      <c r="I9" s="94">
        <v>4</v>
      </c>
      <c r="J9" s="95"/>
      <c r="K9" s="183">
        <v>3</v>
      </c>
      <c r="L9" s="94">
        <v>0</v>
      </c>
      <c r="M9" s="95"/>
      <c r="N9" s="183"/>
      <c r="O9" s="94"/>
      <c r="P9" s="95"/>
      <c r="Q9" s="183"/>
      <c r="R9" s="94"/>
      <c r="S9" s="95"/>
      <c r="T9" s="194">
        <v>4</v>
      </c>
      <c r="U9" s="196">
        <v>12</v>
      </c>
      <c r="V9" s="209">
        <v>0</v>
      </c>
      <c r="W9" s="224">
        <v>3</v>
      </c>
      <c r="AJ9" s="162">
        <f>D11</f>
        <v>3</v>
      </c>
      <c r="AK9" s="162">
        <f>F11</f>
        <v>5</v>
      </c>
      <c r="AL9" s="162">
        <f>$F$12</f>
        <v>2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5</v>
      </c>
      <c r="AT9" s="162">
        <f>I12</f>
        <v>4</v>
      </c>
      <c r="AU9" s="162">
        <f>IF($I$11=5,1,0)</f>
        <v>1</v>
      </c>
      <c r="AV9" s="162">
        <f>IF($I$11=4,1,0)</f>
        <v>0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5</v>
      </c>
      <c r="BB9" s="164">
        <f>L12</f>
        <v>2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3</v>
      </c>
      <c r="BZ9" s="162">
        <f t="shared" si="0"/>
        <v>0</v>
      </c>
      <c r="CA9" s="162">
        <f t="shared" si="0"/>
        <v>0</v>
      </c>
      <c r="CB9" s="162">
        <f t="shared" si="0"/>
        <v>3</v>
      </c>
      <c r="CD9" s="162">
        <f>BQ9+BI9+BA9+AS9+AK9</f>
        <v>15</v>
      </c>
      <c r="CE9" s="162">
        <f>U11</f>
        <v>8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1315300800.6299999</v>
      </c>
      <c r="CM9" s="158">
        <f t="shared" si="8"/>
        <v>1104011200.72</v>
      </c>
      <c r="CN9" s="162">
        <f t="shared" si="9"/>
        <v>13</v>
      </c>
      <c r="CO9" s="162">
        <f t="shared" si="10"/>
        <v>2</v>
      </c>
      <c r="CP9" s="162">
        <v>3</v>
      </c>
      <c r="CQ9" s="162">
        <f t="shared" si="11"/>
        <v>203</v>
      </c>
      <c r="CR9" s="162">
        <f t="shared" si="12"/>
        <v>301</v>
      </c>
      <c r="CS9" s="162">
        <f t="shared" si="13"/>
        <v>3</v>
      </c>
      <c r="CT9" s="162">
        <f t="shared" si="14"/>
        <v>1</v>
      </c>
      <c r="CU9" s="162">
        <f t="shared" si="15"/>
        <v>1</v>
      </c>
      <c r="CV9" s="162">
        <f>CT8</f>
        <v>3</v>
      </c>
      <c r="DB9" s="162">
        <v>3</v>
      </c>
      <c r="DC9" s="162">
        <f>W11</f>
        <v>1</v>
      </c>
      <c r="DD9" s="162">
        <f>D11</f>
        <v>3</v>
      </c>
      <c r="DE9" s="162">
        <f t="shared" si="16"/>
        <v>13</v>
      </c>
      <c r="DF9" s="162">
        <f t="shared" si="17"/>
        <v>32</v>
      </c>
      <c r="DG9" s="162">
        <f t="shared" si="18"/>
        <v>2</v>
      </c>
      <c r="DH9" s="162">
        <f t="shared" si="19"/>
        <v>2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Sikora Patrik</v>
      </c>
      <c r="DR9" s="55" t="str">
        <f>B11</f>
        <v>Třin.</v>
      </c>
      <c r="DS9" s="162">
        <f t="shared" si="20"/>
        <v>3</v>
      </c>
      <c r="DT9" s="54" t="str">
        <f t="shared" si="21"/>
        <v>Lapáč Jan</v>
      </c>
      <c r="DU9" s="54" t="str">
        <f t="shared" si="22"/>
        <v>Ostr.</v>
      </c>
    </row>
    <row r="10" spans="1:125" ht="14.25" customHeight="1" thickBot="1" x14ac:dyDescent="0.25">
      <c r="A10" s="212"/>
      <c r="B10" s="214"/>
      <c r="C10" s="217"/>
      <c r="D10" s="216"/>
      <c r="E10" s="183"/>
      <c r="F10" s="92">
        <v>0</v>
      </c>
      <c r="G10" s="93"/>
      <c r="H10" s="183"/>
      <c r="I10" s="92">
        <v>12</v>
      </c>
      <c r="J10" s="93"/>
      <c r="K10" s="183"/>
      <c r="L10" s="92">
        <v>0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v>0</v>
      </c>
      <c r="Z10" s="156">
        <v>1</v>
      </c>
      <c r="AA10" s="156">
        <v>0</v>
      </c>
      <c r="AC10" s="162">
        <f>Y10+Z10+AA10</f>
        <v>1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</v>
      </c>
      <c r="AH10" s="162">
        <f>AG10*100</f>
        <v>100</v>
      </c>
      <c r="AJ10" s="162">
        <f>D13</f>
        <v>4</v>
      </c>
      <c r="AK10" s="162">
        <f>F13</f>
        <v>0</v>
      </c>
      <c r="AL10" s="162">
        <f>$F$14</f>
        <v>0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0</v>
      </c>
      <c r="AS10" s="164">
        <f>I13</f>
        <v>0</v>
      </c>
      <c r="AT10" s="164">
        <f>I14</f>
        <v>0</v>
      </c>
      <c r="AU10" s="162">
        <f>IF($I$13=5,1,0)</f>
        <v>0</v>
      </c>
      <c r="AV10" s="162">
        <f>IF($I$13=4,1,0)</f>
        <v>0</v>
      </c>
      <c r="AW10" s="162">
        <f>IF($I$13=3,1,0)</f>
        <v>0</v>
      </c>
      <c r="AX10" s="162">
        <f t="shared" si="2"/>
        <v>0</v>
      </c>
      <c r="AY10" s="162">
        <f>IF($I$13&lt;3,$I$14,0)</f>
        <v>0</v>
      </c>
      <c r="BA10" s="162">
        <f>L13</f>
        <v>0</v>
      </c>
      <c r="BB10" s="162">
        <f>L14</f>
        <v>0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0</v>
      </c>
      <c r="BZ10" s="162">
        <f t="shared" si="0"/>
        <v>0</v>
      </c>
      <c r="CA10" s="162">
        <f t="shared" si="0"/>
        <v>0</v>
      </c>
      <c r="CB10" s="162">
        <f t="shared" si="0"/>
        <v>0</v>
      </c>
      <c r="CD10" s="162">
        <f>BQ10+BI10+BA10+AS10+AK10</f>
        <v>0</v>
      </c>
      <c r="CE10" s="162">
        <f>U13</f>
        <v>0</v>
      </c>
      <c r="CF10" s="162">
        <f t="shared" si="6"/>
        <v>0</v>
      </c>
      <c r="CG10" s="162">
        <f>IF((D13)="",9,AD14)</f>
        <v>5</v>
      </c>
      <c r="CH10" s="162">
        <f>IF((D13)="",9,D13)</f>
        <v>4</v>
      </c>
      <c r="CK10" s="158">
        <f t="shared" si="7"/>
        <v>1000000000.54</v>
      </c>
      <c r="CM10" s="158">
        <f t="shared" si="8"/>
        <v>1000000000.54</v>
      </c>
      <c r="CN10" s="162">
        <f t="shared" si="9"/>
        <v>13</v>
      </c>
      <c r="CO10" s="162">
        <f t="shared" si="10"/>
        <v>4</v>
      </c>
      <c r="CP10" s="162">
        <v>4</v>
      </c>
      <c r="CQ10" s="162">
        <f t="shared" si="11"/>
        <v>404</v>
      </c>
      <c r="CR10" s="162">
        <f t="shared" si="12"/>
        <v>404</v>
      </c>
      <c r="CS10" s="162">
        <f t="shared" si="13"/>
        <v>3</v>
      </c>
      <c r="CT10" s="162">
        <f t="shared" si="14"/>
        <v>4</v>
      </c>
      <c r="CU10" s="162">
        <f t="shared" si="15"/>
        <v>4</v>
      </c>
      <c r="DB10" s="162">
        <v>4</v>
      </c>
      <c r="DC10" s="162">
        <f>W13</f>
        <v>4</v>
      </c>
      <c r="DD10" s="162">
        <f>D13</f>
        <v>4</v>
      </c>
      <c r="DE10" s="162">
        <f t="shared" si="16"/>
        <v>44</v>
      </c>
      <c r="DF10" s="162">
        <f t="shared" si="17"/>
        <v>44</v>
      </c>
      <c r="DG10" s="162">
        <f t="shared" si="18"/>
        <v>2</v>
      </c>
      <c r="DH10" s="162">
        <f t="shared" si="19"/>
        <v>4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Juhasz Dominik</v>
      </c>
      <c r="DR10" s="55" t="str">
        <f>B13</f>
        <v>Jablunkov</v>
      </c>
      <c r="DS10" s="162">
        <f t="shared" si="20"/>
        <v>4</v>
      </c>
      <c r="DT10" s="54" t="str">
        <f t="shared" si="21"/>
        <v>Juhasz Dominik</v>
      </c>
      <c r="DU10" s="54" t="str">
        <f t="shared" si="22"/>
        <v>Jablunkov</v>
      </c>
    </row>
    <row r="11" spans="1:125" ht="14.25" customHeight="1" thickBot="1" x14ac:dyDescent="0.25">
      <c r="A11" s="212" t="s">
        <v>45</v>
      </c>
      <c r="B11" s="214" t="s">
        <v>46</v>
      </c>
      <c r="C11" s="217"/>
      <c r="D11" s="216">
        <v>3</v>
      </c>
      <c r="E11" s="183">
        <v>4</v>
      </c>
      <c r="F11" s="94">
        <v>5</v>
      </c>
      <c r="G11" s="95"/>
      <c r="H11" s="183">
        <v>1</v>
      </c>
      <c r="I11" s="94">
        <v>5</v>
      </c>
      <c r="J11" s="95"/>
      <c r="K11" s="183">
        <v>2</v>
      </c>
      <c r="L11" s="94">
        <v>5</v>
      </c>
      <c r="M11" s="95"/>
      <c r="N11" s="183"/>
      <c r="O11" s="94"/>
      <c r="P11" s="95"/>
      <c r="Q11" s="183"/>
      <c r="R11" s="94"/>
      <c r="S11" s="95"/>
      <c r="T11" s="194">
        <v>15</v>
      </c>
      <c r="U11" s="196">
        <v>8</v>
      </c>
      <c r="V11" s="209">
        <v>0</v>
      </c>
      <c r="W11" s="224">
        <v>1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1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9"/>
      <c r="B12" s="220"/>
      <c r="C12" s="218"/>
      <c r="D12" s="221"/>
      <c r="E12" s="184"/>
      <c r="F12" s="27">
        <v>2</v>
      </c>
      <c r="G12" s="28"/>
      <c r="H12" s="184"/>
      <c r="I12" s="27">
        <v>4</v>
      </c>
      <c r="J12" s="28"/>
      <c r="K12" s="184"/>
      <c r="L12" s="27">
        <v>2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v>3</v>
      </c>
      <c r="Z12" s="156">
        <v>0</v>
      </c>
      <c r="AA12" s="156">
        <v>0</v>
      </c>
      <c r="AC12" s="162">
        <f>Y12+Z12+AA12</f>
        <v>3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30</v>
      </c>
      <c r="AH12" s="162">
        <f>AG12*100</f>
        <v>3000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01" t="s">
        <v>47</v>
      </c>
      <c r="B13" s="202" t="s">
        <v>48</v>
      </c>
      <c r="C13" s="205"/>
      <c r="D13" s="203">
        <v>4</v>
      </c>
      <c r="E13" s="204">
        <v>3</v>
      </c>
      <c r="F13" s="94">
        <v>0</v>
      </c>
      <c r="G13" s="95"/>
      <c r="H13" s="204">
        <v>2</v>
      </c>
      <c r="I13" s="94">
        <v>0</v>
      </c>
      <c r="J13" s="95"/>
      <c r="K13" s="204">
        <v>1</v>
      </c>
      <c r="L13" s="94">
        <v>0</v>
      </c>
      <c r="M13" s="95"/>
      <c r="N13" s="183"/>
      <c r="O13" s="94"/>
      <c r="P13" s="95"/>
      <c r="Q13" s="183"/>
      <c r="R13" s="94"/>
      <c r="S13" s="95"/>
      <c r="T13" s="197">
        <v>0</v>
      </c>
      <c r="U13" s="198">
        <v>0</v>
      </c>
      <c r="V13" s="210">
        <v>0</v>
      </c>
      <c r="W13" s="206">
        <v>4</v>
      </c>
      <c r="AJ13" s="153" t="s">
        <v>10</v>
      </c>
      <c r="AL13" s="162">
        <f>SUM(AL7:AL11)</f>
        <v>6</v>
      </c>
      <c r="AM13" s="162">
        <f>SUM(AM7:AM11)</f>
        <v>2</v>
      </c>
      <c r="AT13" s="162">
        <f>SUM(AT7:AT11)</f>
        <v>16</v>
      </c>
      <c r="AU13" s="162">
        <f>SUM(AU7:AU11)</f>
        <v>1</v>
      </c>
      <c r="BB13" s="162">
        <f>SUM(BB7:BB11)</f>
        <v>14</v>
      </c>
      <c r="BC13" s="162">
        <f>SUM(BC7:BC11)</f>
        <v>1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4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99"/>
      <c r="B14" s="200"/>
      <c r="C14" s="191"/>
      <c r="D14" s="192"/>
      <c r="E14" s="177"/>
      <c r="F14" s="31">
        <v>0</v>
      </c>
      <c r="G14" s="32"/>
      <c r="H14" s="177"/>
      <c r="I14" s="31">
        <v>0</v>
      </c>
      <c r="J14" s="32"/>
      <c r="K14" s="177"/>
      <c r="L14" s="31">
        <v>0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v>0</v>
      </c>
      <c r="Z14" s="156">
        <v>0</v>
      </c>
      <c r="AA14" s="156">
        <v>0</v>
      </c>
      <c r="AC14" s="162">
        <f>Y14+Z14+AA14</f>
        <v>0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0</v>
      </c>
      <c r="AH14" s="162">
        <f>AG14*100</f>
        <v>0</v>
      </c>
      <c r="DD14" s="162" t="s">
        <v>34</v>
      </c>
      <c r="DG14" s="162" t="s">
        <v>34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v>0</v>
      </c>
      <c r="U15" s="179">
        <v>0</v>
      </c>
      <c r="V15" s="178"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v>0</v>
      </c>
      <c r="Z16" s="156">
        <v>0</v>
      </c>
      <c r="AA16" s="156"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v>0</v>
      </c>
      <c r="U17" s="179">
        <v>0</v>
      </c>
      <c r="V17" s="178"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v>0</v>
      </c>
      <c r="U19" s="179">
        <v>0</v>
      </c>
      <c r="V19" s="178"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v>0</v>
      </c>
      <c r="U21" s="179">
        <v>0</v>
      </c>
      <c r="V21" s="178"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v>0</v>
      </c>
      <c r="U23" s="179">
        <v>0</v>
      </c>
      <c r="V23" s="178"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v>0</v>
      </c>
      <c r="U25" s="179">
        <v>0</v>
      </c>
      <c r="V25" s="178">
        <v>0</v>
      </c>
      <c r="W25" s="190"/>
    </row>
    <row r="26" spans="1:71" ht="14.25" hidden="1" customHeight="1" thickTop="1" thickBot="1" x14ac:dyDescent="0.25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10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v>0</v>
      </c>
      <c r="U27" s="179">
        <v>0</v>
      </c>
      <c r="V27" s="178">
        <v>0</v>
      </c>
      <c r="W27" s="190"/>
    </row>
    <row r="28" spans="1:71" ht="14.25" hidden="1" customHeight="1" thickTop="1" thickBot="1" x14ac:dyDescent="0.25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25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v>0</v>
      </c>
      <c r="U29" s="179">
        <v>0</v>
      </c>
      <c r="V29" s="178">
        <v>0</v>
      </c>
      <c r="W29" s="190"/>
    </row>
    <row r="30" spans="1:71" ht="14.25" hidden="1" customHeight="1" thickTop="1" thickBot="1" x14ac:dyDescent="0.25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25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v>0</v>
      </c>
      <c r="U31" s="179">
        <v>0</v>
      </c>
      <c r="V31" s="178">
        <v>0</v>
      </c>
      <c r="W31" s="190"/>
    </row>
    <row r="32" spans="1:71" ht="14.25" hidden="1" customHeight="1" thickTop="1" thickBot="1" x14ac:dyDescent="0.25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25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v>0</v>
      </c>
      <c r="U33" s="179">
        <v>0</v>
      </c>
      <c r="V33" s="178">
        <v>0</v>
      </c>
      <c r="W33" s="190"/>
    </row>
    <row r="34" spans="1:23" ht="14.25" hidden="1" customHeight="1" thickTop="1" thickBot="1" x14ac:dyDescent="0.25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25">
      <c r="A35" s="199" t="s">
        <v>74</v>
      </c>
      <c r="B35" s="200" t="s">
        <v>74</v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v>0</v>
      </c>
      <c r="U35" s="179">
        <v>0</v>
      </c>
      <c r="V35" s="178">
        <v>0</v>
      </c>
      <c r="W35" s="189"/>
    </row>
    <row r="36" spans="1:23" ht="14.25" hidden="1" customHeight="1" thickTop="1" thickBot="1" x14ac:dyDescent="0.25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25">
      <c r="A37" s="199" t="s">
        <v>74</v>
      </c>
      <c r="B37" s="200" t="s">
        <v>74</v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v>0</v>
      </c>
      <c r="U37" s="179">
        <v>0</v>
      </c>
      <c r="V37" s="178">
        <v>0</v>
      </c>
      <c r="W37" s="189"/>
    </row>
    <row r="38" spans="1:23" ht="14.25" hidden="1" customHeight="1" thickTop="1" thickBot="1" x14ac:dyDescent="0.25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25">
      <c r="A39" s="199" t="s">
        <v>74</v>
      </c>
      <c r="B39" s="200" t="s">
        <v>74</v>
      </c>
      <c r="C39" s="191"/>
      <c r="D39" s="192"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v>0</v>
      </c>
      <c r="U39" s="179">
        <v>0</v>
      </c>
      <c r="V39" s="178">
        <v>0</v>
      </c>
      <c r="W39" s="189"/>
    </row>
    <row r="40" spans="1:23" ht="14.25" hidden="1" customHeight="1" thickTop="1" thickBot="1" x14ac:dyDescent="0.25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25">
      <c r="A41" s="199" t="s">
        <v>74</v>
      </c>
      <c r="B41" s="200" t="s">
        <v>74</v>
      </c>
      <c r="C41" s="191"/>
      <c r="D41" s="192"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v>0</v>
      </c>
      <c r="U41" s="179">
        <v>0</v>
      </c>
      <c r="V41" s="178">
        <v>0</v>
      </c>
      <c r="W41" s="189"/>
    </row>
    <row r="42" spans="1:23" ht="14.25" hidden="1" customHeight="1" thickTop="1" thickBot="1" x14ac:dyDescent="0.25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25">
      <c r="A43" s="199" t="s">
        <v>74</v>
      </c>
      <c r="B43" s="200" t="s">
        <v>74</v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v>0</v>
      </c>
      <c r="U43" s="179">
        <v>0</v>
      </c>
      <c r="V43" s="178">
        <v>0</v>
      </c>
      <c r="W43" s="189"/>
    </row>
    <row r="44" spans="1:23" ht="14.25" hidden="1" customHeight="1" thickTop="1" thickBot="1" x14ac:dyDescent="0.25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25">
      <c r="A45" s="199" t="s">
        <v>74</v>
      </c>
      <c r="B45" s="200" t="s">
        <v>74</v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v>0</v>
      </c>
      <c r="U45" s="179">
        <v>0</v>
      </c>
      <c r="V45" s="178">
        <v>0</v>
      </c>
      <c r="W45" s="189"/>
    </row>
    <row r="46" spans="1:23" ht="14.25" hidden="1" customHeight="1" thickTop="1" thickBot="1" x14ac:dyDescent="0.25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25">
      <c r="A47" s="199" t="s">
        <v>74</v>
      </c>
      <c r="B47" s="200" t="s">
        <v>74</v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v>0</v>
      </c>
      <c r="U47" s="179">
        <v>0</v>
      </c>
      <c r="V47" s="178">
        <v>0</v>
      </c>
      <c r="W47" s="189"/>
    </row>
    <row r="48" spans="1:23" ht="14.25" hidden="1" customHeight="1" thickTop="1" thickBot="1" x14ac:dyDescent="0.25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25">
      <c r="A49" s="199" t="s">
        <v>74</v>
      </c>
      <c r="B49" s="200" t="s">
        <v>74</v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v>0</v>
      </c>
      <c r="U49" s="179">
        <v>0</v>
      </c>
      <c r="V49" s="178">
        <v>0</v>
      </c>
      <c r="W49" s="189"/>
    </row>
    <row r="50" spans="1:36" ht="14.25" hidden="1" customHeight="1" thickTop="1" thickBot="1" x14ac:dyDescent="0.25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25">
      <c r="A51" s="199" t="s">
        <v>74</v>
      </c>
      <c r="B51" s="200" t="s">
        <v>74</v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v>0</v>
      </c>
      <c r="U51" s="179">
        <v>0</v>
      </c>
      <c r="V51" s="178">
        <v>0</v>
      </c>
      <c r="W51" s="189"/>
    </row>
    <row r="52" spans="1:36" ht="14.25" hidden="1" customHeight="1" thickTop="1" thickBot="1" x14ac:dyDescent="0.25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25">
      <c r="A53" s="199" t="s">
        <v>74</v>
      </c>
      <c r="B53" s="200" t="s">
        <v>74</v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v>0</v>
      </c>
      <c r="U53" s="179">
        <v>0</v>
      </c>
      <c r="V53" s="178">
        <v>0</v>
      </c>
      <c r="W53" s="199"/>
    </row>
    <row r="54" spans="1:36" ht="14.25" hidden="1" customHeight="1" thickTop="1" thickBot="1" x14ac:dyDescent="0.25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25">
      <c r="A55" s="199" t="s">
        <v>74</v>
      </c>
      <c r="B55" s="200" t="s">
        <v>74</v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v>0</v>
      </c>
      <c r="U55" s="179">
        <v>0</v>
      </c>
      <c r="V55" s="178">
        <v>0</v>
      </c>
      <c r="W55" s="189"/>
    </row>
    <row r="56" spans="1:36" ht="14.25" hidden="1" customHeight="1" thickTop="1" thickBot="1" x14ac:dyDescent="0.25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25">
      <c r="A57" s="199" t="s">
        <v>74</v>
      </c>
      <c r="B57" s="200" t="s">
        <v>74</v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v>0</v>
      </c>
      <c r="U57" s="179">
        <v>0</v>
      </c>
      <c r="V57" s="178">
        <v>0</v>
      </c>
      <c r="W57" s="189"/>
    </row>
    <row r="58" spans="1:36" ht="14.25" hidden="1" customHeight="1" thickTop="1" thickBot="1" x14ac:dyDescent="0.25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25">
      <c r="A59" s="199" t="s">
        <v>74</v>
      </c>
      <c r="B59" s="200" t="s">
        <v>74</v>
      </c>
      <c r="C59" s="191"/>
      <c r="D59" s="192"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v>0</v>
      </c>
      <c r="U59" s="179">
        <v>0</v>
      </c>
      <c r="V59" s="178">
        <v>0</v>
      </c>
      <c r="W59" s="189"/>
    </row>
    <row r="60" spans="1:36" ht="14.25" hidden="1" customHeight="1" thickTop="1" thickBot="1" x14ac:dyDescent="0.25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25">
      <c r="A61" s="199" t="s">
        <v>74</v>
      </c>
      <c r="B61" s="200" t="s">
        <v>74</v>
      </c>
      <c r="C61" s="191"/>
      <c r="D61" s="192"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v>0</v>
      </c>
      <c r="U61" s="179">
        <v>0</v>
      </c>
      <c r="V61" s="178">
        <v>0</v>
      </c>
      <c r="W61" s="189"/>
    </row>
    <row r="62" spans="1:36" ht="14.25" hidden="1" customHeight="1" thickTop="1" thickBot="1" x14ac:dyDescent="0.25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">
        <v>75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5" thickBot="1" x14ac:dyDescent="0.25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">
        <v>76</v>
      </c>
      <c r="L73" s="149">
        <v>6</v>
      </c>
      <c r="N73" t="s">
        <v>77</v>
      </c>
      <c r="Q73" s="149">
        <v>6</v>
      </c>
      <c r="S73" t="s">
        <v>77</v>
      </c>
      <c r="T73" t="s">
        <v>77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">
        <v>2</v>
      </c>
      <c r="L75" s="149">
        <v>18</v>
      </c>
      <c r="N75" t="s">
        <v>78</v>
      </c>
      <c r="Q75" s="149">
        <v>24</v>
      </c>
      <c r="S75" t="s">
        <v>78</v>
      </c>
      <c r="T75" t="s">
        <v>78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">
        <v>79</v>
      </c>
      <c r="L77" s="149">
        <v>2</v>
      </c>
      <c r="N77" t="s">
        <v>80</v>
      </c>
      <c r="Q77" s="149">
        <v>3</v>
      </c>
      <c r="S77" t="s">
        <v>80</v>
      </c>
      <c r="T77" t="s">
        <v>81</v>
      </c>
    </row>
    <row r="78" spans="2:118" x14ac:dyDescent="0.2">
      <c r="C78" s="149"/>
    </row>
    <row r="79" spans="2:118" x14ac:dyDescent="0.2">
      <c r="C79" s="149">
        <v>1</v>
      </c>
      <c r="E79" t="s">
        <v>82</v>
      </c>
    </row>
    <row r="82" spans="1:1" x14ac:dyDescent="0.2">
      <c r="A82" t="s">
        <v>59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'[2]Tabule 1'!$B3</f>
        <v>1</v>
      </c>
      <c r="N5" s="165" t="str">
        <f>'[2]Tabule 1'!$H3</f>
        <v>1001</v>
      </c>
      <c r="P5" s="165">
        <f>'[2]Tabule 2'!$B3</f>
        <v>1</v>
      </c>
      <c r="Q5" s="165" t="str">
        <f>'[2]Tabule 2'!$H3</f>
        <v>2001</v>
      </c>
      <c r="S5" s="165">
        <f>'[2]Tabule 3'!$B3</f>
        <v>1</v>
      </c>
      <c r="T5" s="165" t="str">
        <f>'[2]Tabule 3'!$H3</f>
        <v>3001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>
        <f>'[2]Tabule 1'!$B4</f>
        <v>2</v>
      </c>
      <c r="N6" s="165" t="str">
        <f>'[2]Tabule 1'!$H4</f>
        <v>1002</v>
      </c>
      <c r="P6" s="165">
        <f>'[2]Tabule 2'!$B4</f>
        <v>2</v>
      </c>
      <c r="Q6" s="165" t="str">
        <f>'[2]Tabule 2'!$H4</f>
        <v>2007</v>
      </c>
      <c r="S6" s="165">
        <f>'[2]Tabule 3'!$B4</f>
        <v>2</v>
      </c>
      <c r="T6" s="165" t="str">
        <f>'[2]Tabule 3'!$H4</f>
        <v>3003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>
        <f>'[2]Tabule 1'!$B5</f>
        <v>3</v>
      </c>
      <c r="N7" s="165" t="str">
        <f>'[2]Tabule 1'!$H5</f>
        <v>1003</v>
      </c>
      <c r="P7" s="165">
        <f>'[2]Tabule 2'!$B5</f>
        <v>3</v>
      </c>
      <c r="Q7" s="165" t="str">
        <f>'[2]Tabule 2'!$H5</f>
        <v>2009</v>
      </c>
      <c r="S7" s="165">
        <f>'[2]Tabule 3'!$B5</f>
        <v>3</v>
      </c>
      <c r="T7" s="165" t="str">
        <f>'[2]Tabule 3'!$H5</f>
        <v>3006</v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>
        <f>'[2]Tabule 1'!$B6</f>
        <v>4</v>
      </c>
      <c r="N8" s="165" t="str">
        <f>'[2]Tabule 1'!$H6</f>
        <v>1005</v>
      </c>
      <c r="P8" s="165">
        <f>'[2]Tabule 2'!$B6</f>
        <v>4</v>
      </c>
      <c r="Q8" s="165" t="str">
        <f>'[2]Tabule 2'!$H6</f>
        <v>2013</v>
      </c>
      <c r="S8" s="165">
        <f>'[2]Tabule 3'!$B6</f>
        <v>4</v>
      </c>
      <c r="T8" s="165" t="str">
        <f>'[2]Tabule 3'!$H6</f>
        <v>3010</v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>
        <f>'[2]Tabule 1'!$B7</f>
        <v>5</v>
      </c>
      <c r="N9" s="165" t="str">
        <f>'[2]Tabule 1'!$H7</f>
        <v>1009</v>
      </c>
      <c r="P9" s="165">
        <f>'[2]Tabule 2'!$B7</f>
        <v>5</v>
      </c>
      <c r="Q9" s="165" t="str">
        <f>'[2]Tabule 2'!$H7</f>
        <v>2015</v>
      </c>
      <c r="S9" s="165">
        <f>'[2]Tabule 3'!$B7</f>
        <v>5</v>
      </c>
      <c r="T9" s="165" t="str">
        <f>'[2]Tabule 3'!$H7</f>
        <v>3012</v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>
        <f>'[2]Tabule 1'!$B8</f>
        <v>6</v>
      </c>
      <c r="N10" s="165" t="str">
        <f>'[2]Tabule 1'!$H8</f>
        <v>1015</v>
      </c>
      <c r="P10" s="165">
        <f>'[2]Tabule 2'!$B8</f>
        <v>6</v>
      </c>
      <c r="Q10" s="165" t="str">
        <f>'[2]Tabule 2'!$H8</f>
        <v>2016</v>
      </c>
      <c r="S10" s="165">
        <f>'[2]Tabule 3'!$B8</f>
        <v>6</v>
      </c>
      <c r="T10" s="165" t="str">
        <f>'[2]Tabule 3'!$H8</f>
        <v>3014</v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>
        <f>'[2]Tabule 1'!$B9</f>
        <v>7</v>
      </c>
      <c r="N11" s="165" t="str">
        <f>'[2]Tabule 1'!$H9</f>
        <v>1017</v>
      </c>
      <c r="P11" s="165">
        <f>'[2]Tabule 2'!$B9</f>
        <v>7</v>
      </c>
      <c r="Q11" s="165" t="str">
        <f>'[2]Tabule 2'!$H9</f>
        <v>2018</v>
      </c>
      <c r="S11" s="165">
        <f>'[2]Tabule 3'!$B9</f>
        <v>7</v>
      </c>
      <c r="T11" s="165" t="str">
        <f>'[2]Tabule 3'!$H9</f>
        <v>3016</v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>
        <f>'[2]Tabule 1'!$B10</f>
        <v>8</v>
      </c>
      <c r="N12" s="165" t="str">
        <f>'[2]Tabule 1'!$H10</f>
        <v>1019</v>
      </c>
      <c r="P12" s="165">
        <f>'[2]Tabule 2'!$B10</f>
        <v>8</v>
      </c>
      <c r="Q12" s="165" t="str">
        <f>'[2]Tabule 2'!$H10</f>
        <v>2019</v>
      </c>
      <c r="S12" s="165">
        <f>'[2]Tabule 3'!$B10</f>
        <v>8</v>
      </c>
      <c r="T12" s="165" t="str">
        <f>'[2]Tabule 3'!$H10</f>
        <v>3018</v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>
        <f>'[2]Tabule 1'!$B11</f>
        <v>9</v>
      </c>
      <c r="N13" s="165" t="str">
        <f>'[2]Tabule 1'!$H11</f>
        <v>1021</v>
      </c>
      <c r="P13" s="165">
        <f>'[2]Tabule 2'!$B11</f>
        <v>9</v>
      </c>
      <c r="Q13" s="165" t="str">
        <f>'[2]Tabule 2'!$H11</f>
        <v>2021</v>
      </c>
      <c r="S13" s="165">
        <f>'[2]Tabule 3'!$B11</f>
        <v>9</v>
      </c>
      <c r="T13" s="165" t="str">
        <f>'[2]Tabule 3'!$H11</f>
        <v>3019</v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>
        <f>'[2]Tabule 1'!$B12</f>
        <v>10</v>
      </c>
      <c r="N14" s="165" t="str">
        <f>'[2]Tabule 1'!$H12</f>
        <v>1023</v>
      </c>
      <c r="P14" s="165">
        <f>'[2]Tabule 2'!$B12</f>
        <v>10</v>
      </c>
      <c r="Q14" s="165" t="str">
        <f>'[2]Tabule 2'!$H12</f>
        <v>2027</v>
      </c>
      <c r="S14" s="165">
        <f>'[2]Tabule 3'!$B12</f>
        <v>10</v>
      </c>
      <c r="T14" s="165" t="str">
        <f>'[2]Tabule 3'!$H12</f>
        <v>3021</v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>
        <f>'[2]Tabule 1'!$B13</f>
        <v>11</v>
      </c>
      <c r="N15" s="165" t="str">
        <f>'[2]Tabule 1'!$H13</f>
        <v>1026</v>
      </c>
      <c r="P15" s="165">
        <f>'[2]Tabule 2'!$B13</f>
        <v>11</v>
      </c>
      <c r="Q15" s="165" t="str">
        <f>'[2]Tabule 2'!$H13</f>
        <v>2029</v>
      </c>
      <c r="S15" s="165">
        <f>'[2]Tabule 3'!$B13</f>
        <v>11</v>
      </c>
      <c r="T15" s="165" t="str">
        <f>'[2]Tabule 3'!$H13</f>
        <v>3022</v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>
        <f>'[2]Tabule 1'!$B14</f>
        <v>12</v>
      </c>
      <c r="N16" s="165" t="str">
        <f>'[2]Tabule 1'!$H14</f>
        <v>1032</v>
      </c>
      <c r="P16" s="165">
        <f>'[2]Tabule 2'!$B14</f>
        <v>12</v>
      </c>
      <c r="Q16" s="165" t="str">
        <f>'[2]Tabule 2'!$H14</f>
        <v>2033</v>
      </c>
      <c r="S16" s="165">
        <f>'[2]Tabule 3'!$B14</f>
        <v>12</v>
      </c>
      <c r="T16" s="165" t="str">
        <f>'[2]Tabule 3'!$H14</f>
        <v>3024</v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>
        <f>'[2]Tabule 1'!$B15</f>
        <v>13</v>
      </c>
      <c r="N17" s="165" t="str">
        <f>'[2]Tabule 1'!$H15</f>
        <v>1034</v>
      </c>
      <c r="P17" s="165">
        <f>'[2]Tabule 2'!$B15</f>
        <v>13</v>
      </c>
      <c r="Q17" s="165" t="str">
        <f>'[2]Tabule 2'!$H15</f>
        <v>2039</v>
      </c>
      <c r="S17" s="165">
        <f>'[2]Tabule 3'!$B15</f>
        <v>13</v>
      </c>
      <c r="T17" s="165" t="str">
        <f>'[2]Tabule 3'!$H15</f>
        <v>3026</v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>
        <f>'[2]Tabule 1'!$B16</f>
        <v>14</v>
      </c>
      <c r="N18" s="165" t="str">
        <f>'[2]Tabule 1'!$H16</f>
        <v>1035</v>
      </c>
      <c r="P18" s="165">
        <f>'[2]Tabule 2'!$B16</f>
        <v>14</v>
      </c>
      <c r="Q18" s="165" t="str">
        <f>'[2]Tabule 2'!$H16</f>
        <v>2041</v>
      </c>
      <c r="S18" s="165">
        <f>'[2]Tabule 3'!$B16</f>
        <v>14</v>
      </c>
      <c r="T18" s="165" t="str">
        <f>'[2]Tabule 3'!$H16</f>
        <v>3028</v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>
        <f>'[2]Tabule 1'!$B17</f>
        <v>15</v>
      </c>
      <c r="N19" s="165" t="str">
        <f>'[2]Tabule 1'!$H17</f>
        <v>1036</v>
      </c>
      <c r="P19" s="165">
        <f>'[2]Tabule 2'!$B17</f>
        <v>15</v>
      </c>
      <c r="Q19" s="165" t="str">
        <f>'[2]Tabule 2'!$H17</f>
        <v>2045</v>
      </c>
      <c r="S19" s="165">
        <f>'[2]Tabule 3'!$B17</f>
        <v>15</v>
      </c>
      <c r="T19" s="165" t="str">
        <f>'[2]Tabule 3'!$H17</f>
        <v>3031</v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>
        <f>'[2]Tabule 1'!$B18</f>
        <v>16</v>
      </c>
      <c r="N20" s="165" t="str">
        <f>'[2]Tabule 1'!$H18</f>
        <v>1038</v>
      </c>
      <c r="P20" s="165">
        <f>'[2]Tabule 2'!$B18</f>
        <v>16</v>
      </c>
      <c r="Q20" s="165" t="str">
        <f>'[2]Tabule 2'!$H18</f>
        <v>2047</v>
      </c>
      <c r="S20" s="165">
        <f>'[2]Tabule 3'!$B18</f>
        <v>16</v>
      </c>
      <c r="T20" s="165" t="str">
        <f>'[2]Tabule 3'!$H18</f>
        <v>3035</v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>
        <f>'[2]Tabule 1'!$B19</f>
        <v>17</v>
      </c>
      <c r="N21" s="165" t="str">
        <f>'[2]Tabule 1'!$H19</f>
        <v>1042</v>
      </c>
      <c r="P21" s="165">
        <f>'[2]Tabule 2'!$B19</f>
        <v>17</v>
      </c>
      <c r="Q21" s="165" t="str">
        <f>'[2]Tabule 2'!$H19</f>
        <v>2048</v>
      </c>
      <c r="S21" s="165">
        <f>'[2]Tabule 3'!$B19</f>
        <v>17</v>
      </c>
      <c r="T21" s="165" t="str">
        <f>'[2]Tabule 3'!$H19</f>
        <v>3037</v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>
        <f>'[2]Tabule 1'!$B20</f>
        <v>18</v>
      </c>
      <c r="N22" s="165" t="str">
        <f>'[2]Tabule 1'!$H20</f>
        <v>1048</v>
      </c>
      <c r="P22" s="165">
        <f>'[2]Tabule 2'!$B20</f>
        <v>18</v>
      </c>
      <c r="Q22" s="165" t="str">
        <f>'[2]Tabule 2'!$H20</f>
        <v>2050</v>
      </c>
      <c r="S22" s="165">
        <f>'[2]Tabule 3'!$B20</f>
        <v>18</v>
      </c>
      <c r="T22" s="165" t="str">
        <f>'[2]Tabule 3'!$H20</f>
        <v>3039</v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>
        <f>'[2]Tabule 1'!$B21</f>
        <v>19</v>
      </c>
      <c r="N23" s="165" t="str">
        <f>'[2]Tabule 1'!$H21</f>
        <v>1050</v>
      </c>
      <c r="P23" s="165">
        <f>'[2]Tabule 2'!$B21</f>
        <v>19</v>
      </c>
      <c r="Q23" s="165" t="str">
        <f>'[2]Tabule 2'!$H21</f>
        <v>2051</v>
      </c>
      <c r="S23" s="165">
        <f>'[2]Tabule 3'!$B21</f>
        <v>19</v>
      </c>
      <c r="T23" s="165" t="str">
        <f>'[2]Tabule 3'!$H21</f>
        <v>3041</v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>
        <f>'[2]Tabule 1'!$B22</f>
        <v>20</v>
      </c>
      <c r="N24" s="165" t="str">
        <f>'[2]Tabule 1'!$H22</f>
        <v>1052</v>
      </c>
      <c r="P24" s="165">
        <f>'[2]Tabule 2'!$B22</f>
        <v>20</v>
      </c>
      <c r="Q24" s="165" t="str">
        <f>'[2]Tabule 2'!$H22</f>
        <v>2053</v>
      </c>
      <c r="S24" s="165">
        <f>'[2]Tabule 3'!$B22</f>
        <v>20</v>
      </c>
      <c r="T24" s="165" t="str">
        <f>'[2]Tabule 3'!$H22</f>
        <v>3043</v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>
        <f>'[2]Tabule 1'!$B23</f>
        <v>21</v>
      </c>
      <c r="N25" s="165" t="str">
        <f>'[2]Tabule 1'!$H23</f>
        <v>1054</v>
      </c>
      <c r="P25" s="165">
        <f>'[2]Tabule 2'!$B23</f>
        <v>21</v>
      </c>
      <c r="Q25" s="165" t="str">
        <f>'[2]Tabule 2'!$H23</f>
        <v>2057</v>
      </c>
      <c r="S25" s="165">
        <f>'[2]Tabule 3'!$B23</f>
        <v>21</v>
      </c>
      <c r="T25" s="165" t="str">
        <f>'[2]Tabule 3'!$H23</f>
        <v>3044</v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>
        <f>'[2]Tabule 1'!$B24</f>
        <v>22</v>
      </c>
      <c r="N26" s="165" t="str">
        <f>'[2]Tabule 1'!$H24</f>
        <v>1056</v>
      </c>
      <c r="P26" s="165">
        <f>'[2]Tabule 2'!$B24</f>
        <v>22</v>
      </c>
      <c r="Q26" s="165" t="str">
        <f>'[2]Tabule 2'!$H24</f>
        <v>2059</v>
      </c>
      <c r="S26" s="165">
        <f>'[2]Tabule 3'!$B24</f>
        <v>22</v>
      </c>
      <c r="T26" s="165" t="str">
        <f>'[2]Tabule 3'!$H24</f>
        <v>3046</v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>
        <f>'[2]Tabule 1'!$B25</f>
        <v>23</v>
      </c>
      <c r="N27" s="165" t="str">
        <f>'[2]Tabule 1'!$H25</f>
        <v>1059</v>
      </c>
      <c r="P27" s="165">
        <f>'[2]Tabule 2'!$B25</f>
        <v>23</v>
      </c>
      <c r="Q27" s="165" t="str">
        <f>'[2]Tabule 2'!$H25</f>
        <v>2063</v>
      </c>
      <c r="S27" s="165">
        <f>'[2]Tabule 3'!$B25</f>
        <v>23</v>
      </c>
      <c r="T27" s="165" t="str">
        <f>'[2]Tabule 3'!$H25</f>
        <v>3047</v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>
        <f>'[2]Tabule 1'!$B26</f>
        <v>24</v>
      </c>
      <c r="N28" s="165" t="str">
        <f>'[2]Tabule 1'!$H26</f>
        <v>1063</v>
      </c>
      <c r="P28" s="165">
        <f>'[2]Tabule 2'!$B26</f>
        <v>24</v>
      </c>
      <c r="Q28" s="165" t="str">
        <f>'[2]Tabule 2'!$H26</f>
        <v>2065</v>
      </c>
      <c r="S28" s="165">
        <f>'[2]Tabule 3'!$B26</f>
        <v>24</v>
      </c>
      <c r="T28" s="165" t="str">
        <f>'[2]Tabule 3'!$H26</f>
        <v>3049</v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>
        <f>'[2]Tabule 1'!$B27</f>
        <v>25</v>
      </c>
      <c r="N29" s="165" t="str">
        <f>'[2]Tabule 1'!$H27</f>
        <v>1065</v>
      </c>
      <c r="P29" s="165">
        <f>'[2]Tabule 2'!$B27</f>
        <v>25</v>
      </c>
      <c r="Q29" s="165" t="str">
        <f>'[2]Tabule 2'!$H27</f>
        <v>2067</v>
      </c>
      <c r="S29" s="165">
        <f>'[2]Tabule 3'!$B27</f>
        <v>25</v>
      </c>
      <c r="T29" s="165" t="str">
        <f>'[2]Tabule 3'!$H27</f>
        <v>3051</v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>
        <f>'[2]Tabule 1'!$B28</f>
        <v>26</v>
      </c>
      <c r="N30" s="165" t="str">
        <f>'[2]Tabule 1'!$H28</f>
        <v>1066</v>
      </c>
      <c r="P30" s="165">
        <f>'[2]Tabule 2'!$B28</f>
        <v>26</v>
      </c>
      <c r="Q30" s="165" t="str">
        <f>'[2]Tabule 2'!$H28</f>
        <v>2069</v>
      </c>
      <c r="S30" s="165">
        <f>'[2]Tabule 3'!$B28</f>
        <v>26</v>
      </c>
      <c r="T30" s="165" t="str">
        <f>'[2]Tabule 3'!$H28</f>
        <v>3053</v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>
        <f>'[2]Tabule 1'!$B29</f>
        <v>27</v>
      </c>
      <c r="N31" s="165" t="str">
        <f>'[2]Tabule 1'!$H29</f>
        <v>1067</v>
      </c>
      <c r="P31" s="165">
        <f>'[2]Tabule 2'!$B29</f>
        <v>27</v>
      </c>
      <c r="Q31" s="165" t="str">
        <f>'[2]Tabule 2'!$H29</f>
        <v>2071</v>
      </c>
      <c r="S31" s="165">
        <f>'[2]Tabule 3'!$B29</f>
        <v>27</v>
      </c>
      <c r="T31" s="165" t="str">
        <f>'[2]Tabule 3'!$H29</f>
        <v>3056</v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>
        <f>'[2]Tabule 1'!$B30</f>
        <v>28</v>
      </c>
      <c r="N32" s="165" t="str">
        <f>'[2]Tabule 1'!$H30</f>
        <v>1068</v>
      </c>
      <c r="P32" s="165">
        <f>'[2]Tabule 2'!$B30</f>
        <v>28</v>
      </c>
      <c r="Q32" s="165" t="str">
        <f>'[2]Tabule 2'!$H30</f>
        <v>2072</v>
      </c>
      <c r="S32" s="165">
        <f>'[2]Tabule 3'!$B30</f>
        <v>28</v>
      </c>
      <c r="T32" s="165" t="str">
        <f>'[2]Tabule 3'!$H30</f>
        <v>3060</v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>
        <f>'[2]Tabule 1'!$B31</f>
        <v>29</v>
      </c>
      <c r="N33" s="165" t="str">
        <f>'[2]Tabule 1'!$H31</f>
        <v>1069</v>
      </c>
      <c r="P33" s="165">
        <f>'[2]Tabule 2'!$B31</f>
        <v>29</v>
      </c>
      <c r="Q33" s="165" t="str">
        <f>'[2]Tabule 2'!$H31</f>
        <v>2073</v>
      </c>
      <c r="S33" s="165">
        <f>'[2]Tabule 3'!$B31</f>
        <v>29</v>
      </c>
      <c r="T33" s="165" t="str">
        <f>'[2]Tabule 3'!$H31</f>
        <v>3062</v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>
        <f>'[2]Tabule 1'!$B32</f>
        <v>30</v>
      </c>
      <c r="N34" s="165" t="str">
        <f>'[2]Tabule 1'!$H32</f>
        <v>1071</v>
      </c>
      <c r="P34" s="165">
        <f>'[2]Tabule 2'!$B32</f>
        <v>30</v>
      </c>
      <c r="Q34" s="165" t="str">
        <f>'[2]Tabule 2'!$H32</f>
        <v>2074</v>
      </c>
      <c r="S34" s="165">
        <f>'[2]Tabule 3'!$B32</f>
        <v>30</v>
      </c>
      <c r="T34" s="165" t="str">
        <f>'[2]Tabule 3'!$H32</f>
        <v>3064</v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>
        <f>'[2]Tabule 1'!$B33</f>
        <v>31</v>
      </c>
      <c r="N35" s="165" t="str">
        <f>'[2]Tabule 1'!$H33</f>
        <v>1075</v>
      </c>
      <c r="P35" s="165">
        <f>'[2]Tabule 2'!$B33</f>
        <v>31</v>
      </c>
      <c r="Q35" s="165" t="str">
        <f>'[2]Tabule 2'!$H33</f>
        <v>2076</v>
      </c>
      <c r="S35" s="165">
        <f>'[2]Tabule 3'!$B33</f>
        <v>31</v>
      </c>
      <c r="T35" s="165" t="str">
        <f>'[2]Tabule 3'!$H33</f>
        <v>3065</v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>
        <f>'[2]Tabule 1'!$B34</f>
        <v>32</v>
      </c>
      <c r="N36" s="165" t="str">
        <f>'[2]Tabule 1'!$H34</f>
        <v>1077</v>
      </c>
      <c r="P36" s="165">
        <f>'[2]Tabule 2'!$B34</f>
        <v>32</v>
      </c>
      <c r="Q36" s="165" t="str">
        <f>'[2]Tabule 2'!$H34</f>
        <v>2077</v>
      </c>
      <c r="S36" s="165">
        <f>'[2]Tabule 3'!$B34</f>
        <v>32</v>
      </c>
      <c r="T36" s="165" t="str">
        <f>'[2]Tabule 3'!$H34</f>
        <v>3067</v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>
        <f>'[2]Tabule 1'!$B35</f>
        <v>33</v>
      </c>
      <c r="N37" s="165" t="str">
        <f>'[2]Tabule 1'!$H35</f>
        <v>1079</v>
      </c>
      <c r="P37" s="165">
        <f>'[2]Tabule 2'!$B35</f>
        <v>33</v>
      </c>
      <c r="Q37" s="165" t="str">
        <f>'[2]Tabule 2'!$H35</f>
        <v>2079</v>
      </c>
      <c r="S37" s="165">
        <f>'[2]Tabule 3'!$B35</f>
        <v>33</v>
      </c>
      <c r="T37" s="165" t="str">
        <f>'[2]Tabule 3'!$H35</f>
        <v>3069</v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>
        <f>'[2]Tabule 1'!$B36</f>
        <v>34</v>
      </c>
      <c r="N38" s="165" t="str">
        <f>'[2]Tabule 1'!$H36</f>
        <v>1081</v>
      </c>
      <c r="P38" s="165">
        <f>'[2]Tabule 2'!$B36</f>
        <v>34</v>
      </c>
      <c r="Q38" s="165" t="str">
        <f>'[2]Tabule 2'!$H36</f>
        <v>2081</v>
      </c>
      <c r="S38" s="165">
        <f>'[2]Tabule 3'!$B36</f>
        <v>34</v>
      </c>
      <c r="T38" s="165" t="str">
        <f>'[2]Tabule 3'!$H36</f>
        <v>3070</v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>
        <f>'[2]Tabule 1'!$B37</f>
        <v>35</v>
      </c>
      <c r="N39" s="165" t="str">
        <f>'[2]Tabule 1'!$H37</f>
        <v>1083</v>
      </c>
      <c r="P39" s="165" t="str">
        <f>'[2]Tabule 2'!$B37</f>
        <v/>
      </c>
      <c r="Q39" s="165" t="str">
        <f>'[2]Tabule 2'!$H37</f>
        <v/>
      </c>
      <c r="S39" s="165">
        <f>'[2]Tabule 3'!$B37</f>
        <v>35</v>
      </c>
      <c r="T39" s="165" t="str">
        <f>'[2]Tabule 3'!$H37</f>
        <v>3072</v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>
        <f>'[2]Tabule 1'!$B38</f>
        <v>36</v>
      </c>
      <c r="N40" s="165" t="str">
        <f>'[2]Tabule 1'!$H38</f>
        <v>1085</v>
      </c>
      <c r="P40" s="165" t="str">
        <f>'[2]Tabule 2'!$B38</f>
        <v/>
      </c>
      <c r="Q40" s="165" t="str">
        <f>'[2]Tabule 2'!$H38</f>
        <v/>
      </c>
      <c r="S40" s="165">
        <f>'[2]Tabule 3'!$B38</f>
        <v>36</v>
      </c>
      <c r="T40" s="165" t="str">
        <f>'[2]Tabule 3'!$H38</f>
        <v>3073</v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>
        <f>'[2]Tabule 1'!$B39</f>
        <v>37</v>
      </c>
      <c r="N41" s="165" t="str">
        <f>'[2]Tabule 1'!$H39</f>
        <v>1088</v>
      </c>
      <c r="P41" s="165" t="str">
        <f>'[2]Tabule 2'!$B39</f>
        <v/>
      </c>
      <c r="Q41" s="165" t="str">
        <f>'[2]Tabule 2'!$H39</f>
        <v/>
      </c>
      <c r="S41" s="165">
        <f>'[2]Tabule 3'!$B39</f>
        <v>37</v>
      </c>
      <c r="T41" s="165" t="str">
        <f>'[2]Tabule 3'!$H39</f>
        <v>3074</v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>
        <f>'[2]Tabule 1'!$B40</f>
        <v>38</v>
      </c>
      <c r="N42" s="165" t="str">
        <f>'[2]Tabule 1'!$H40</f>
        <v>1090</v>
      </c>
      <c r="P42" s="165" t="str">
        <f>'[2]Tabule 2'!$B40</f>
        <v/>
      </c>
      <c r="Q42" s="165" t="str">
        <f>'[2]Tabule 2'!$H40</f>
        <v/>
      </c>
      <c r="S42" s="165">
        <f>'[2]Tabule 3'!$B40</f>
        <v>38</v>
      </c>
      <c r="T42" s="165" t="str">
        <f>'[2]Tabule 3'!$H40</f>
        <v>3075</v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>
        <f>'[2]Tabule 1'!$B41</f>
        <v>39</v>
      </c>
      <c r="N43" s="165" t="str">
        <f>'[2]Tabule 1'!$H41</f>
        <v>1092</v>
      </c>
      <c r="P43" s="165" t="str">
        <f>'[2]Tabule 2'!$B41</f>
        <v/>
      </c>
      <c r="Q43" s="165" t="str">
        <f>'[2]Tabule 2'!$H41</f>
        <v/>
      </c>
      <c r="S43" s="165">
        <f>'[2]Tabule 3'!$B41</f>
        <v>39</v>
      </c>
      <c r="T43" s="165" t="str">
        <f>'[2]Tabule 3'!$H41</f>
        <v>3077</v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'[2]Tabule 1'!$B42</f>
        <v/>
      </c>
      <c r="N44" s="165" t="str">
        <f>'[2]Tabule 1'!$H42</f>
        <v/>
      </c>
      <c r="P44" s="165" t="str">
        <f>'[2]Tabule 2'!$B42</f>
        <v/>
      </c>
      <c r="Q44" s="165" t="str">
        <f>'[2]Tabule 2'!$H42</f>
        <v/>
      </c>
      <c r="S44" s="165">
        <f>'[2]Tabule 3'!$B42</f>
        <v>40</v>
      </c>
      <c r="T44" s="165" t="str">
        <f>'[2]Tabule 3'!$H42</f>
        <v>3079</v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'[2]Tabule 1'!$B43</f>
        <v/>
      </c>
      <c r="N45" s="165" t="str">
        <f>'[2]Tabule 1'!$H43</f>
        <v/>
      </c>
      <c r="P45" s="165" t="str">
        <f>'[2]Tabule 2'!$B43</f>
        <v/>
      </c>
      <c r="Q45" s="165" t="str">
        <f>'[2]Tabule 2'!$H43</f>
        <v/>
      </c>
      <c r="S45" s="165">
        <f>'[2]Tabule 3'!$B43</f>
        <v>41</v>
      </c>
      <c r="T45" s="165" t="str">
        <f>'[2]Tabule 3'!$H43</f>
        <v>3081</v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'[2]Tabule 1'!$B44</f>
        <v/>
      </c>
      <c r="N46" s="165" t="str">
        <f>'[2]Tabule 1'!$H44</f>
        <v/>
      </c>
      <c r="P46" s="165" t="str">
        <f>'[2]Tabule 2'!$B44</f>
        <v/>
      </c>
      <c r="Q46" s="165" t="str">
        <f>'[2]Tabule 2'!$H44</f>
        <v/>
      </c>
      <c r="S46" s="165" t="str">
        <f>'[2]Tabule 3'!$B44</f>
        <v/>
      </c>
      <c r="T46" s="165" t="str">
        <f>'[2]Tabule 3'!$H44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'[2]Tabule 1'!$B45</f>
        <v/>
      </c>
      <c r="N47" s="165" t="str">
        <f>'[2]Tabule 1'!$H45</f>
        <v/>
      </c>
      <c r="P47" s="165" t="str">
        <f>'[2]Tabule 2'!$B45</f>
        <v/>
      </c>
      <c r="Q47" s="165" t="str">
        <f>'[2]Tabule 2'!$H45</f>
        <v/>
      </c>
      <c r="S47" s="165" t="str">
        <f>'[2]Tabule 3'!$B45</f>
        <v/>
      </c>
      <c r="T47" s="165" t="str">
        <f>'[2]Tabule 3'!$H45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'[2]Tabule 1'!$B46</f>
        <v/>
      </c>
      <c r="N48" s="165" t="str">
        <f>'[2]Tabule 1'!$H46</f>
        <v/>
      </c>
      <c r="P48" s="165" t="str">
        <f>'[2]Tabule 2'!$B46</f>
        <v/>
      </c>
      <c r="Q48" s="165" t="str">
        <f>'[2]Tabule 2'!$H46</f>
        <v/>
      </c>
      <c r="S48" s="165" t="str">
        <f>'[2]Tabule 3'!$B46</f>
        <v/>
      </c>
      <c r="T48" s="165" t="str">
        <f>'[2]Tabule 3'!$H46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'[2]Tabule 1'!$B47</f>
        <v/>
      </c>
      <c r="N49" s="165" t="str">
        <f>'[2]Tabule 1'!$H47</f>
        <v/>
      </c>
      <c r="P49" s="165" t="str">
        <f>'[2]Tabule 2'!$B47</f>
        <v/>
      </c>
      <c r="Q49" s="165" t="str">
        <f>'[2]Tabule 2'!$H47</f>
        <v/>
      </c>
      <c r="S49" s="165" t="str">
        <f>'[2]Tabule 3'!$B47</f>
        <v/>
      </c>
      <c r="T49" s="165" t="str">
        <f>'[2]Tabule 3'!$H47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'[2]Tabule 1'!$B48</f>
        <v/>
      </c>
      <c r="N50" s="165" t="str">
        <f>'[2]Tabule 1'!$H48</f>
        <v/>
      </c>
      <c r="P50" s="165" t="str">
        <f>'[2]Tabule 2'!$B48</f>
        <v/>
      </c>
      <c r="Q50" s="165" t="str">
        <f>'[2]Tabule 2'!$H48</f>
        <v/>
      </c>
      <c r="S50" s="165" t="str">
        <f>'[2]Tabule 3'!$B48</f>
        <v/>
      </c>
      <c r="T50" s="165" t="str">
        <f>'[2]Tabule 3'!$H48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'[2]Tabule 1'!$B49</f>
        <v/>
      </c>
      <c r="N51" s="165" t="str">
        <f>'[2]Tabule 1'!$H49</f>
        <v/>
      </c>
      <c r="P51" s="165" t="str">
        <f>'[2]Tabule 2'!$B49</f>
        <v/>
      </c>
      <c r="Q51" s="165" t="str">
        <f>'[2]Tabule 2'!$H49</f>
        <v/>
      </c>
      <c r="S51" s="165" t="str">
        <f>'[2]Tabule 3'!$B49</f>
        <v/>
      </c>
      <c r="T51" s="165" t="str">
        <f>'[2]Tabule 3'!$H49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'[2]Tabule 1'!$B50</f>
        <v/>
      </c>
      <c r="N52" s="165" t="str">
        <f>'[2]Tabule 1'!$H50</f>
        <v/>
      </c>
      <c r="P52" s="165" t="str">
        <f>'[2]Tabule 2'!$B50</f>
        <v/>
      </c>
      <c r="Q52" s="165" t="str">
        <f>'[2]Tabule 2'!$H50</f>
        <v/>
      </c>
      <c r="S52" s="165" t="str">
        <f>'[2]Tabule 3'!$B50</f>
        <v/>
      </c>
      <c r="T52" s="165" t="str">
        <f>'[2]Tabule 3'!$H50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'[2]Tabule 1'!$B51</f>
        <v/>
      </c>
      <c r="N53" s="165" t="str">
        <f>'[2]Tabule 1'!$H51</f>
        <v/>
      </c>
      <c r="P53" s="165" t="str">
        <f>'[2]Tabule 2'!$B51</f>
        <v/>
      </c>
      <c r="Q53" s="165" t="str">
        <f>'[2]Tabule 2'!$H51</f>
        <v/>
      </c>
      <c r="S53" s="165" t="str">
        <f>'[2]Tabule 3'!$B51</f>
        <v/>
      </c>
      <c r="T53" s="165" t="str">
        <f>'[2]Tabule 3'!$H51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'[2]Tabule 1'!$B52</f>
        <v/>
      </c>
      <c r="N54" s="165" t="str">
        <f>'[2]Tabule 1'!$H52</f>
        <v/>
      </c>
      <c r="P54" s="165" t="str">
        <f>'[2]Tabule 2'!$B52</f>
        <v/>
      </c>
      <c r="Q54" s="165" t="str">
        <f>'[2]Tabule 2'!$H52</f>
        <v/>
      </c>
      <c r="S54" s="165" t="str">
        <f>'[2]Tabule 3'!$B52</f>
        <v/>
      </c>
      <c r="T54" s="165" t="str">
        <f>'[2]Tabule 3'!$H52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2020-02-08T12:26:44Z</cp:lastPrinted>
  <dcterms:created xsi:type="dcterms:W3CDTF">2002-01-25T08:02:23Z</dcterms:created>
  <dcterms:modified xsi:type="dcterms:W3CDTF">2020-02-08T19:57:14Z</dcterms:modified>
</cp:coreProperties>
</file>