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5" yWindow="-15" windowWidth="10800" windowHeight="10230" tabRatio="751"/>
  </bookViews>
  <sheets>
    <sheet name="Pořadí zápasníků" sheetId="3" r:id="rId1"/>
    <sheet name="Vážní listina" sheetId="1" r:id="rId2"/>
    <sheet name="Tabulka kvalifikace" sheetId="4" r:id="rId3"/>
    <sheet name="pořadí" sheetId="18" state="hidden" r:id="rId4"/>
  </sheets>
  <externalReferences>
    <externalReference r:id="rId5"/>
    <externalReference r:id="rId6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kvalifikace'!$A$1:$X$79</definedName>
    <definedName name="_xlnm.Print_Area" localSheetId="1">'Vážní listina'!$A$1:$I$36</definedName>
  </definedNames>
  <calcPr calcId="145621"/>
</workbook>
</file>

<file path=xl/calcChain.xml><?xml version="1.0" encoding="utf-8"?>
<calcChain xmlns="http://schemas.openxmlformats.org/spreadsheetml/2006/main">
  <c r="B1" i="18" l="1"/>
  <c r="D2" i="18"/>
  <c r="N54" i="18"/>
  <c r="M54" i="18"/>
  <c r="K54" i="18"/>
  <c r="J54" i="18"/>
  <c r="H54" i="18"/>
  <c r="G54" i="18"/>
  <c r="N53" i="18"/>
  <c r="M53" i="18"/>
  <c r="K53" i="18"/>
  <c r="J53" i="18"/>
  <c r="H53" i="18"/>
  <c r="G53" i="18"/>
  <c r="N52" i="18"/>
  <c r="M52" i="18"/>
  <c r="K52" i="18"/>
  <c r="J52" i="18"/>
  <c r="H52" i="18"/>
  <c r="G52" i="18"/>
  <c r="N51" i="18"/>
  <c r="M51" i="18"/>
  <c r="K51" i="18"/>
  <c r="J51" i="18"/>
  <c r="H51" i="18"/>
  <c r="G51" i="18"/>
  <c r="N50" i="18"/>
  <c r="M50" i="18"/>
  <c r="K50" i="18"/>
  <c r="J50" i="18"/>
  <c r="H50" i="18"/>
  <c r="G50" i="18"/>
  <c r="N49" i="18"/>
  <c r="M49" i="18"/>
  <c r="K49" i="18"/>
  <c r="J49" i="18"/>
  <c r="H49" i="18"/>
  <c r="G49" i="18"/>
  <c r="N48" i="18"/>
  <c r="M48" i="18"/>
  <c r="K48" i="18"/>
  <c r="J48" i="18"/>
  <c r="H48" i="18"/>
  <c r="G48" i="18"/>
  <c r="N47" i="18"/>
  <c r="M47" i="18"/>
  <c r="K47" i="18"/>
  <c r="J47" i="18"/>
  <c r="H47" i="18"/>
  <c r="G47" i="18"/>
  <c r="N46" i="18"/>
  <c r="M46" i="18"/>
  <c r="K46" i="18"/>
  <c r="J46" i="18"/>
  <c r="H46" i="18"/>
  <c r="G46" i="18"/>
  <c r="N45" i="18"/>
  <c r="M45" i="18"/>
  <c r="K45" i="18"/>
  <c r="J45" i="18"/>
  <c r="H45" i="18"/>
  <c r="G45" i="18"/>
  <c r="N44" i="18"/>
  <c r="M44" i="18"/>
  <c r="K44" i="18"/>
  <c r="J44" i="18"/>
  <c r="H44" i="18"/>
  <c r="G44" i="18"/>
  <c r="N43" i="18"/>
  <c r="M43" i="18"/>
  <c r="K43" i="18"/>
  <c r="J43" i="18"/>
  <c r="H43" i="18"/>
  <c r="G43" i="18"/>
  <c r="N42" i="18"/>
  <c r="M42" i="18"/>
  <c r="K42" i="18"/>
  <c r="J42" i="18"/>
  <c r="H42" i="18"/>
  <c r="G42" i="18"/>
  <c r="N41" i="18"/>
  <c r="M41" i="18"/>
  <c r="K41" i="18"/>
  <c r="J41" i="18"/>
  <c r="H41" i="18"/>
  <c r="G41" i="18"/>
  <c r="N40" i="18"/>
  <c r="M40" i="18"/>
  <c r="K40" i="18"/>
  <c r="J40" i="18"/>
  <c r="H40" i="18"/>
  <c r="G40" i="18"/>
  <c r="N39" i="18"/>
  <c r="M39" i="18"/>
  <c r="K39" i="18"/>
  <c r="J39" i="18"/>
  <c r="H39" i="18"/>
  <c r="G39" i="18"/>
  <c r="N38" i="18"/>
  <c r="M38" i="18"/>
  <c r="K38" i="18"/>
  <c r="J38" i="18"/>
  <c r="H38" i="18"/>
  <c r="G38" i="18"/>
  <c r="N37" i="18"/>
  <c r="M37" i="18"/>
  <c r="K37" i="18"/>
  <c r="J37" i="18"/>
  <c r="H37" i="18"/>
  <c r="G37" i="18"/>
  <c r="N36" i="18"/>
  <c r="M36" i="18"/>
  <c r="K36" i="18"/>
  <c r="J36" i="18"/>
  <c r="H36" i="18"/>
  <c r="G36" i="18"/>
  <c r="N35" i="18"/>
  <c r="M35" i="18"/>
  <c r="K35" i="18"/>
  <c r="J35" i="18"/>
  <c r="H35" i="18"/>
  <c r="G35" i="18"/>
  <c r="N34" i="18"/>
  <c r="M34" i="18"/>
  <c r="K34" i="18"/>
  <c r="J34" i="18"/>
  <c r="H34" i="18"/>
  <c r="G34" i="18"/>
  <c r="N33" i="18"/>
  <c r="M33" i="18"/>
  <c r="K33" i="18"/>
  <c r="J33" i="18"/>
  <c r="H33" i="18"/>
  <c r="G33" i="18"/>
  <c r="N32" i="18"/>
  <c r="M32" i="18"/>
  <c r="K32" i="18"/>
  <c r="J32" i="18"/>
  <c r="H32" i="18"/>
  <c r="G32" i="18"/>
  <c r="N31" i="18"/>
  <c r="M31" i="18"/>
  <c r="K31" i="18"/>
  <c r="J31" i="18"/>
  <c r="H31" i="18"/>
  <c r="G31" i="18"/>
  <c r="N30" i="18"/>
  <c r="M30" i="18"/>
  <c r="K30" i="18"/>
  <c r="J30" i="18"/>
  <c r="H30" i="18"/>
  <c r="G30" i="18"/>
  <c r="N29" i="18"/>
  <c r="M29" i="18"/>
  <c r="K29" i="18"/>
  <c r="J29" i="18"/>
  <c r="H29" i="18"/>
  <c r="G29" i="18"/>
  <c r="N28" i="18"/>
  <c r="M28" i="18"/>
  <c r="K28" i="18"/>
  <c r="J28" i="18"/>
  <c r="H28" i="18"/>
  <c r="G28" i="18"/>
  <c r="N27" i="18"/>
  <c r="M27" i="18"/>
  <c r="K27" i="18"/>
  <c r="J27" i="18"/>
  <c r="H27" i="18"/>
  <c r="G27" i="18"/>
  <c r="N26" i="18"/>
  <c r="M26" i="18"/>
  <c r="K26" i="18"/>
  <c r="J26" i="18"/>
  <c r="H26" i="18"/>
  <c r="G26" i="18"/>
  <c r="N25" i="18"/>
  <c r="M25" i="18"/>
  <c r="K25" i="18"/>
  <c r="J25" i="18"/>
  <c r="H25" i="18"/>
  <c r="G25" i="18"/>
  <c r="N24" i="18"/>
  <c r="M24" i="18"/>
  <c r="K24" i="18"/>
  <c r="J24" i="18"/>
  <c r="H24" i="18"/>
  <c r="G24" i="18"/>
  <c r="N23" i="18"/>
  <c r="M23" i="18"/>
  <c r="K23" i="18"/>
  <c r="J23" i="18"/>
  <c r="H23" i="18"/>
  <c r="G23" i="18"/>
  <c r="N22" i="18"/>
  <c r="M22" i="18"/>
  <c r="K22" i="18"/>
  <c r="J22" i="18"/>
  <c r="H22" i="18"/>
  <c r="G22" i="18"/>
  <c r="N21" i="18"/>
  <c r="M21" i="18"/>
  <c r="K21" i="18"/>
  <c r="J21" i="18"/>
  <c r="H21" i="18"/>
  <c r="G21" i="18"/>
  <c r="N20" i="18"/>
  <c r="M20" i="18"/>
  <c r="K20" i="18"/>
  <c r="J20" i="18"/>
  <c r="H20" i="18"/>
  <c r="G20" i="18"/>
  <c r="N19" i="18"/>
  <c r="M19" i="18"/>
  <c r="K19" i="18"/>
  <c r="J19" i="18"/>
  <c r="H19" i="18"/>
  <c r="G19" i="18"/>
  <c r="N18" i="18"/>
  <c r="M18" i="18"/>
  <c r="K18" i="18"/>
  <c r="J18" i="18"/>
  <c r="H18" i="18"/>
  <c r="G18" i="18"/>
  <c r="N17" i="18"/>
  <c r="M17" i="18"/>
  <c r="K17" i="18"/>
  <c r="J17" i="18"/>
  <c r="H17" i="18"/>
  <c r="G17" i="18"/>
  <c r="N16" i="18"/>
  <c r="M16" i="18"/>
  <c r="K16" i="18"/>
  <c r="J16" i="18"/>
  <c r="H16" i="18"/>
  <c r="G16" i="18"/>
  <c r="N15" i="18"/>
  <c r="M15" i="18"/>
  <c r="K15" i="18"/>
  <c r="J15" i="18"/>
  <c r="H15" i="18"/>
  <c r="G15" i="18"/>
  <c r="N14" i="18"/>
  <c r="M14" i="18"/>
  <c r="K14" i="18"/>
  <c r="J14" i="18"/>
  <c r="H14" i="18"/>
  <c r="G14" i="18"/>
  <c r="N13" i="18"/>
  <c r="M13" i="18"/>
  <c r="K13" i="18"/>
  <c r="J13" i="18"/>
  <c r="H13" i="18"/>
  <c r="G13" i="18"/>
  <c r="N12" i="18"/>
  <c r="M12" i="18"/>
  <c r="K12" i="18"/>
  <c r="J12" i="18"/>
  <c r="H12" i="18"/>
  <c r="G12" i="18"/>
  <c r="N11" i="18"/>
  <c r="M11" i="18"/>
  <c r="K11" i="18"/>
  <c r="J11" i="18"/>
  <c r="H11" i="18"/>
  <c r="G11" i="18"/>
  <c r="N10" i="18"/>
  <c r="M10" i="18"/>
  <c r="K10" i="18"/>
  <c r="J10" i="18"/>
  <c r="H10" i="18"/>
  <c r="G10" i="18"/>
  <c r="N9" i="18"/>
  <c r="M9" i="18"/>
  <c r="K9" i="18"/>
  <c r="J9" i="18"/>
  <c r="H9" i="18"/>
  <c r="G9" i="18"/>
  <c r="N8" i="18"/>
  <c r="M8" i="18"/>
  <c r="K8" i="18"/>
  <c r="J8" i="18"/>
  <c r="H8" i="18"/>
  <c r="G8" i="18"/>
  <c r="N7" i="18"/>
  <c r="M7" i="18"/>
  <c r="K7" i="18"/>
  <c r="J7" i="18"/>
  <c r="H7" i="18"/>
  <c r="G7" i="18"/>
  <c r="N6" i="18"/>
  <c r="M6" i="18"/>
  <c r="K6" i="18"/>
  <c r="J6" i="18"/>
  <c r="H6" i="18"/>
  <c r="G6" i="18"/>
  <c r="N5" i="18"/>
  <c r="M5" i="18"/>
  <c r="K5" i="18"/>
  <c r="J5" i="18"/>
  <c r="H5" i="18"/>
  <c r="G5" i="18"/>
  <c r="A1" i="18"/>
  <c r="B52" i="18" l="1"/>
  <c r="C52" i="18" s="1"/>
  <c r="E52" i="18" s="1"/>
  <c r="A8" i="18"/>
  <c r="B9" i="18"/>
  <c r="C9" i="18" s="1"/>
  <c r="A20" i="18"/>
  <c r="B21" i="18"/>
  <c r="C21" i="18" s="1"/>
  <c r="A28" i="18"/>
  <c r="B29" i="18"/>
  <c r="C29" i="18" s="1"/>
  <c r="B45" i="18"/>
  <c r="C45" i="18" s="1"/>
  <c r="A48" i="18"/>
  <c r="B49" i="18"/>
  <c r="C49" i="18" s="1"/>
  <c r="A5" i="18"/>
  <c r="B6" i="18"/>
  <c r="C6" i="18" s="1"/>
  <c r="B10" i="18"/>
  <c r="C10" i="18" s="1"/>
  <c r="B14" i="18"/>
  <c r="C14" i="18" s="1"/>
  <c r="A29" i="18"/>
  <c r="A37" i="18"/>
  <c r="B38" i="18"/>
  <c r="C38" i="18" s="1"/>
  <c r="A41" i="18"/>
  <c r="B42" i="18"/>
  <c r="C42" i="18" s="1"/>
  <c r="A45" i="18"/>
  <c r="B46" i="18"/>
  <c r="C46" i="18" s="1"/>
  <c r="A53" i="18"/>
  <c r="B54" i="18"/>
  <c r="C54" i="18" s="1"/>
  <c r="A6" i="18"/>
  <c r="B7" i="18"/>
  <c r="C7" i="18" s="1"/>
  <c r="A10" i="18"/>
  <c r="B11" i="18"/>
  <c r="C11" i="18" s="1"/>
  <c r="A14" i="18"/>
  <c r="B15" i="18"/>
  <c r="C15" i="18" s="1"/>
  <c r="A18" i="18"/>
  <c r="B19" i="18"/>
  <c r="C19" i="18" s="1"/>
  <c r="A22" i="18"/>
  <c r="B23" i="18"/>
  <c r="C23" i="18" s="1"/>
  <c r="A26" i="18"/>
  <c r="B27" i="18"/>
  <c r="C27" i="18" s="1"/>
  <c r="A30" i="18"/>
  <c r="B31" i="18"/>
  <c r="C31" i="18" s="1"/>
  <c r="A34" i="18"/>
  <c r="B35" i="18"/>
  <c r="C35" i="18" s="1"/>
  <c r="A38" i="18"/>
  <c r="B39" i="18"/>
  <c r="C39" i="18" s="1"/>
  <c r="A42" i="18"/>
  <c r="B43" i="18"/>
  <c r="C43" i="18" s="1"/>
  <c r="A46" i="18"/>
  <c r="B47" i="18"/>
  <c r="C47" i="18" s="1"/>
  <c r="A50" i="18"/>
  <c r="B51" i="18"/>
  <c r="C51" i="18" s="1"/>
  <c r="A54" i="18"/>
  <c r="B5" i="18"/>
  <c r="C5" i="18" s="1"/>
  <c r="A12" i="18"/>
  <c r="B13" i="18"/>
  <c r="C13" i="18" s="1"/>
  <c r="A16" i="18"/>
  <c r="B17" i="18"/>
  <c r="C17" i="18" s="1"/>
  <c r="A24" i="18"/>
  <c r="B25" i="18"/>
  <c r="C25" i="18" s="1"/>
  <c r="A32" i="18"/>
  <c r="B33" i="18"/>
  <c r="C33" i="18" s="1"/>
  <c r="A36" i="18"/>
  <c r="B37" i="18"/>
  <c r="C37" i="18" s="1"/>
  <c r="A40" i="18"/>
  <c r="B41" i="18"/>
  <c r="C41" i="18" s="1"/>
  <c r="A44" i="18"/>
  <c r="A52" i="18"/>
  <c r="B53" i="18"/>
  <c r="C53" i="18" s="1"/>
  <c r="A9" i="18"/>
  <c r="A13" i="18"/>
  <c r="A17" i="18"/>
  <c r="B18" i="18"/>
  <c r="C18" i="18" s="1"/>
  <c r="A21" i="18"/>
  <c r="B22" i="18"/>
  <c r="C22" i="18" s="1"/>
  <c r="A25" i="18"/>
  <c r="B26" i="18"/>
  <c r="C26" i="18" s="1"/>
  <c r="B30" i="18"/>
  <c r="C30" i="18" s="1"/>
  <c r="A33" i="18"/>
  <c r="B34" i="18"/>
  <c r="C34" i="18" s="1"/>
  <c r="A49" i="18"/>
  <c r="B50" i="18"/>
  <c r="C50" i="18" s="1"/>
  <c r="A7" i="18"/>
  <c r="B8" i="18"/>
  <c r="C8" i="18" s="1"/>
  <c r="A11" i="18"/>
  <c r="B12" i="18"/>
  <c r="C12" i="18" s="1"/>
  <c r="A15" i="18"/>
  <c r="B16" i="18"/>
  <c r="C16" i="18" s="1"/>
  <c r="A19" i="18"/>
  <c r="B20" i="18"/>
  <c r="C20" i="18" s="1"/>
  <c r="A23" i="18"/>
  <c r="B24" i="18"/>
  <c r="C24" i="18" s="1"/>
  <c r="A27" i="18"/>
  <c r="B28" i="18"/>
  <c r="C28" i="18" s="1"/>
  <c r="A31" i="18"/>
  <c r="B32" i="18"/>
  <c r="C32" i="18" s="1"/>
  <c r="A35" i="18"/>
  <c r="B36" i="18"/>
  <c r="C36" i="18" s="1"/>
  <c r="A39" i="18"/>
  <c r="B40" i="18"/>
  <c r="C40" i="18" s="1"/>
  <c r="A43" i="18"/>
  <c r="B44" i="18"/>
  <c r="C44" i="18" s="1"/>
  <c r="A47" i="18"/>
  <c r="B48" i="18"/>
  <c r="C48" i="18" s="1"/>
  <c r="A51" i="18"/>
  <c r="D52" i="18" l="1"/>
  <c r="E44" i="18"/>
  <c r="D44" i="18"/>
  <c r="D20" i="18"/>
  <c r="E20" i="18" s="1"/>
  <c r="D50" i="18"/>
  <c r="E50" i="18"/>
  <c r="D41" i="18"/>
  <c r="E41" i="18" s="1"/>
  <c r="D5" i="18"/>
  <c r="E5" i="18" s="1"/>
  <c r="D39" i="18"/>
  <c r="E39" i="18" s="1"/>
  <c r="D23" i="18"/>
  <c r="E23" i="18" s="1"/>
  <c r="D7" i="18"/>
  <c r="E7" i="18" s="1"/>
  <c r="D38" i="18"/>
  <c r="E38" i="18" s="1"/>
  <c r="D26" i="18"/>
  <c r="E26" i="18" s="1"/>
  <c r="D18" i="18"/>
  <c r="E18" i="18" s="1"/>
  <c r="D53" i="18"/>
  <c r="E53" i="18"/>
  <c r="D6" i="18"/>
  <c r="E6" i="18" s="1"/>
  <c r="D45" i="18"/>
  <c r="E45" i="18"/>
  <c r="D36" i="18"/>
  <c r="E36" i="18" s="1"/>
  <c r="D28" i="18"/>
  <c r="E28" i="18" s="1"/>
  <c r="D12" i="18"/>
  <c r="E12" i="18" s="1"/>
  <c r="D30" i="18"/>
  <c r="E30" i="18" s="1"/>
  <c r="D33" i="18"/>
  <c r="E33" i="18" s="1"/>
  <c r="D17" i="18"/>
  <c r="E17" i="18" s="1"/>
  <c r="E47" i="18"/>
  <c r="D47" i="18"/>
  <c r="D31" i="18"/>
  <c r="E31" i="18" s="1"/>
  <c r="D15" i="18"/>
  <c r="E15" i="18" s="1"/>
  <c r="D46" i="18"/>
  <c r="E46" i="18"/>
  <c r="D10" i="18"/>
  <c r="E10" i="18" s="1"/>
  <c r="D21" i="18"/>
  <c r="E21" i="18" s="1"/>
  <c r="D22" i="18"/>
  <c r="E22" i="18" s="1"/>
  <c r="D14" i="18"/>
  <c r="E14" i="18" s="1"/>
  <c r="E49" i="18"/>
  <c r="D49" i="18"/>
  <c r="D48" i="18"/>
  <c r="E48" i="18"/>
  <c r="D40" i="18"/>
  <c r="E40" i="18" s="1"/>
  <c r="D32" i="18"/>
  <c r="E32" i="18" s="1"/>
  <c r="D24" i="18"/>
  <c r="E24" i="18" s="1"/>
  <c r="D16" i="18"/>
  <c r="E16" i="18" s="1"/>
  <c r="D8" i="18"/>
  <c r="E8" i="18" s="1"/>
  <c r="D34" i="18"/>
  <c r="E34" i="18" s="1"/>
  <c r="D37" i="18"/>
  <c r="E37" i="18" s="1"/>
  <c r="D25" i="18"/>
  <c r="E25" i="18" s="1"/>
  <c r="D13" i="18"/>
  <c r="E13" i="18" s="1"/>
  <c r="E51" i="18"/>
  <c r="D51" i="18"/>
  <c r="D43" i="18"/>
  <c r="E43" i="18" s="1"/>
  <c r="D35" i="18"/>
  <c r="E35" i="18" s="1"/>
  <c r="D27" i="18"/>
  <c r="E27" i="18" s="1"/>
  <c r="D19" i="18"/>
  <c r="E19" i="18" s="1"/>
  <c r="D11" i="18"/>
  <c r="E11" i="18" s="1"/>
  <c r="D54" i="18"/>
  <c r="E54" i="18"/>
  <c r="D42" i="18"/>
  <c r="E42" i="18" s="1"/>
  <c r="D29" i="18"/>
  <c r="E29" i="18" s="1"/>
  <c r="D9" i="18"/>
  <c r="E9" i="18" s="1"/>
  <c r="E2" i="18" l="1"/>
  <c r="AB14" i="1" l="1"/>
  <c r="Z9" i="4" l="1"/>
  <c r="Z7" i="4"/>
  <c r="AB19" i="1"/>
  <c r="AB8" i="4" l="1"/>
  <c r="AC8" i="4" s="1"/>
  <c r="N5" i="1" l="1"/>
  <c r="E16" i="3" l="1"/>
  <c r="E17" i="3"/>
  <c r="E18" i="3"/>
  <c r="E19" i="3"/>
  <c r="H11" i="3"/>
  <c r="I11" i="3"/>
  <c r="J11" i="3"/>
  <c r="K11" i="3"/>
  <c r="P11" i="3"/>
  <c r="Q11" i="3"/>
  <c r="R11" i="3"/>
  <c r="S11" i="3"/>
  <c r="H12" i="3"/>
  <c r="I12" i="3"/>
  <c r="J12" i="3"/>
  <c r="P12" i="3"/>
  <c r="Q12" i="3"/>
  <c r="R12" i="3"/>
  <c r="H13" i="3"/>
  <c r="I13" i="3"/>
  <c r="J13" i="3"/>
  <c r="P13" i="3"/>
  <c r="Q13" i="3"/>
  <c r="R13" i="3"/>
  <c r="H14" i="3"/>
  <c r="I14" i="3"/>
  <c r="J14" i="3"/>
  <c r="P14" i="3"/>
  <c r="Q14" i="3"/>
  <c r="R14" i="3"/>
  <c r="G15" i="3"/>
  <c r="H15" i="3"/>
  <c r="I15" i="3"/>
  <c r="J15" i="3"/>
  <c r="K15" i="3"/>
  <c r="O15" i="3"/>
  <c r="P15" i="3"/>
  <c r="Q15" i="3"/>
  <c r="R15" i="3"/>
  <c r="S15" i="3"/>
  <c r="G16" i="3"/>
  <c r="H16" i="3"/>
  <c r="I16" i="3"/>
  <c r="J16" i="3"/>
  <c r="K16" i="3"/>
  <c r="M16" i="3"/>
  <c r="O16" i="3"/>
  <c r="P16" i="3"/>
  <c r="Q16" i="3"/>
  <c r="R16" i="3"/>
  <c r="S16" i="3"/>
  <c r="G17" i="3"/>
  <c r="H17" i="3"/>
  <c r="I17" i="3"/>
  <c r="J17" i="3"/>
  <c r="K17" i="3"/>
  <c r="M17" i="3"/>
  <c r="O17" i="3"/>
  <c r="P17" i="3"/>
  <c r="Q17" i="3"/>
  <c r="R17" i="3"/>
  <c r="S17" i="3"/>
  <c r="G18" i="3"/>
  <c r="H18" i="3"/>
  <c r="I18" i="3"/>
  <c r="J18" i="3"/>
  <c r="K18" i="3"/>
  <c r="M18" i="3"/>
  <c r="O18" i="3"/>
  <c r="P18" i="3"/>
  <c r="Q18" i="3"/>
  <c r="R18" i="3"/>
  <c r="S18" i="3"/>
  <c r="G19" i="3"/>
  <c r="H19" i="3"/>
  <c r="I19" i="3"/>
  <c r="J19" i="3"/>
  <c r="K19" i="3"/>
  <c r="M19" i="3"/>
  <c r="O19" i="3"/>
  <c r="P19" i="3"/>
  <c r="Q19" i="3"/>
  <c r="R19" i="3"/>
  <c r="S19" i="3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0" i="1"/>
  <c r="AA11" i="1"/>
  <c r="U14" i="1"/>
  <c r="W14" i="1"/>
  <c r="K11" i="1"/>
  <c r="K12" i="1"/>
  <c r="AA12" i="1" s="1"/>
  <c r="K13" i="1"/>
  <c r="AA13" i="1" s="1"/>
  <c r="K14" i="1"/>
  <c r="AA14" i="1" s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K9" i="1"/>
  <c r="AA9" i="1" s="1"/>
  <c r="K8" i="1"/>
  <c r="AA8" i="1" s="1"/>
  <c r="K7" i="1"/>
  <c r="AA7" i="1" s="1"/>
  <c r="K4" i="1"/>
  <c r="S10" i="3"/>
  <c r="K10" i="3"/>
  <c r="S12" i="3"/>
  <c r="K12" i="3"/>
  <c r="R10" i="3"/>
  <c r="Q10" i="3"/>
  <c r="P10" i="3"/>
  <c r="J10" i="3"/>
  <c r="I10" i="3"/>
  <c r="H10" i="3"/>
  <c r="G14" i="3"/>
  <c r="O14" i="3"/>
  <c r="G11" i="3"/>
  <c r="O11" i="3"/>
  <c r="AA15" i="1" l="1"/>
  <c r="AA23" i="1" s="1"/>
  <c r="V15" i="1"/>
  <c r="V23" i="1" s="1"/>
  <c r="U15" i="1"/>
  <c r="U23" i="1" s="1"/>
  <c r="O10" i="3"/>
  <c r="G10" i="3"/>
  <c r="G12" i="3"/>
  <c r="O12" i="3"/>
  <c r="K14" i="3"/>
  <c r="K13" i="3"/>
  <c r="S14" i="3"/>
  <c r="S13" i="3"/>
  <c r="O13" i="3"/>
  <c r="G13" i="3"/>
  <c r="F16" i="3"/>
  <c r="F17" i="3"/>
  <c r="Z15" i="1"/>
  <c r="Z23" i="1" s="1"/>
  <c r="F19" i="3"/>
  <c r="N19" i="3"/>
  <c r="X8" i="1"/>
  <c r="O8" i="1"/>
  <c r="Y8" i="1" s="1"/>
  <c r="X7" i="1"/>
  <c r="O7" i="1"/>
  <c r="Y7" i="1" s="1"/>
  <c r="W23" i="1"/>
  <c r="T25" i="1"/>
  <c r="K23" i="1" s="1"/>
  <c r="X12" i="1"/>
  <c r="N10" i="1"/>
  <c r="F18" i="3"/>
  <c r="AA6" i="1" l="1"/>
  <c r="Y10" i="1"/>
  <c r="Y12" i="1" s="1"/>
  <c r="O10" i="1" s="1"/>
  <c r="N16" i="3"/>
  <c r="N18" i="3"/>
  <c r="N17" i="3"/>
  <c r="U25" i="1"/>
  <c r="L23" i="1" s="1"/>
  <c r="Y23" i="1" l="1"/>
  <c r="Q7" i="1" s="1"/>
  <c r="O12" i="1"/>
  <c r="AG4" i="4" l="1"/>
  <c r="AH4" i="4"/>
</calcChain>
</file>

<file path=xl/sharedStrings.xml><?xml version="1.0" encoding="utf-8"?>
<sst xmlns="http://schemas.openxmlformats.org/spreadsheetml/2006/main" count="152" uniqueCount="57">
  <si>
    <t>oddíl</t>
  </si>
  <si>
    <t>los</t>
  </si>
  <si>
    <t>finále</t>
  </si>
  <si>
    <t>jméno</t>
  </si>
  <si>
    <t>5.-7. místo</t>
  </si>
  <si>
    <t>Pos 19-24</t>
  </si>
  <si>
    <t>Pos 13-18</t>
  </si>
  <si>
    <t>Pos 7-12</t>
  </si>
  <si>
    <t>Pos 1-6</t>
  </si>
  <si>
    <t>body</t>
  </si>
  <si>
    <t>Pos 25-28</t>
  </si>
  <si>
    <t>kg</t>
  </si>
  <si>
    <t>jun</t>
  </si>
  <si>
    <t>x</t>
  </si>
  <si>
    <t>suma</t>
  </si>
  <si>
    <t>sense</t>
  </si>
  <si>
    <t>1. kolo</t>
  </si>
  <si>
    <t>A příp</t>
  </si>
  <si>
    <t>ř.ř.</t>
  </si>
  <si>
    <t>é</t>
  </si>
  <si>
    <t>Bartoň Alexandr</t>
  </si>
  <si>
    <t>Třin.</t>
  </si>
  <si>
    <t>Byrtus Filip</t>
  </si>
  <si>
    <t>Jablunkov</t>
  </si>
  <si>
    <t>Výsledky v soutěži jednotlivců</t>
  </si>
  <si>
    <t>Soutěž:</t>
  </si>
  <si>
    <t>O Zlaté jablko - 1. ročník</t>
  </si>
  <si>
    <t>Místo:</t>
  </si>
  <si>
    <t>Datum:</t>
  </si>
  <si>
    <t xml:space="preserve"> 8.2.2020 </t>
  </si>
  <si>
    <t>Hmotnost:</t>
  </si>
  <si>
    <t>A příp 52 kg ř.ř.</t>
  </si>
  <si>
    <t>pořadí</t>
  </si>
  <si>
    <t>příjmení a jméno</t>
  </si>
  <si>
    <t xml:space="preserve">Jablunkov,  8.2.2020 </t>
  </si>
  <si>
    <t>Vážní listina</t>
  </si>
  <si>
    <t>A příp 52 kg</t>
  </si>
  <si>
    <t>styl:</t>
  </si>
  <si>
    <t>číslo</t>
  </si>
  <si>
    <t>ročník</t>
  </si>
  <si>
    <t>skut. hmot. kg</t>
  </si>
  <si>
    <t>Tabulka kvalifikace</t>
  </si>
  <si>
    <t>2. kolo</t>
  </si>
  <si>
    <t>3. kolo</t>
  </si>
  <si>
    <t>4. kolo</t>
  </si>
  <si>
    <t>5. kolo</t>
  </si>
  <si>
    <t>výsledky              B   T   O</t>
  </si>
  <si>
    <t>poř.</t>
  </si>
  <si>
    <t/>
  </si>
  <si>
    <t>Vysvětlení</t>
  </si>
  <si>
    <t>los soupeře</t>
  </si>
  <si>
    <t>součet bodu</t>
  </si>
  <si>
    <t>součet technických bodů</t>
  </si>
  <si>
    <t>technické body</t>
  </si>
  <si>
    <t>součet vítězství</t>
  </si>
  <si>
    <t>součet napomínání "O"</t>
  </si>
  <si>
    <t>napomínání "O"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</si>
</sst>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5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27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3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0" fillId="0" borderId="0" xfId="0" applyAlignment="1"/>
    <xf numFmtId="0" fontId="0" fillId="0" borderId="56" xfId="0" applyBorder="1" applyAlignment="1">
      <alignment horizontal="center" vertical="center"/>
    </xf>
    <xf numFmtId="0" fontId="0" fillId="0" borderId="56" xfId="0" applyBorder="1"/>
    <xf numFmtId="0" fontId="0" fillId="0" borderId="65" xfId="0" applyBorder="1" applyAlignment="1" applyProtection="1">
      <alignment horizontal="center" vertical="center"/>
      <protection locked="0"/>
    </xf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1" fillId="0" borderId="55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1" xfId="0" applyNumberFormat="1" applyFont="1" applyBorder="1" applyAlignment="1">
      <alignment horizontal="center" wrapText="1"/>
    </xf>
    <xf numFmtId="49" fontId="5" fillId="0" borderId="21" xfId="0" applyNumberFormat="1" applyFont="1" applyBorder="1" applyAlignment="1">
      <alignment vertical="center" wrapText="1"/>
    </xf>
    <xf numFmtId="49" fontId="5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2" xfId="0" applyBorder="1" applyAlignment="1">
      <alignment horizontal="center" vertical="center"/>
    </xf>
    <xf numFmtId="0" fontId="2" fillId="0" borderId="56" xfId="0" applyNumberFormat="1" applyFont="1" applyBorder="1" applyAlignment="1">
      <alignment horizontal="center" wrapText="1"/>
    </xf>
    <xf numFmtId="1" fontId="11" fillId="0" borderId="56" xfId="0" applyNumberFormat="1" applyFont="1" applyBorder="1" applyAlignment="1">
      <alignment horizontal="center" vertical="center" wrapText="1"/>
    </xf>
    <xf numFmtId="49" fontId="5" fillId="0" borderId="56" xfId="0" applyNumberFormat="1" applyFont="1" applyBorder="1" applyAlignment="1">
      <alignment vertical="center" wrapText="1"/>
    </xf>
    <xf numFmtId="49" fontId="5" fillId="0" borderId="56" xfId="0" applyNumberFormat="1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164" fontId="5" fillId="0" borderId="56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3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3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1" fontId="13" fillId="0" borderId="21" xfId="0" applyNumberFormat="1" applyFont="1" applyBorder="1" applyAlignment="1">
      <alignment horizontal="center" vertical="center" wrapText="1"/>
    </xf>
    <xf numFmtId="49" fontId="13" fillId="0" borderId="56" xfId="0" applyNumberFormat="1" applyFont="1" applyBorder="1" applyAlignment="1">
      <alignment horizontal="center" vertical="center" wrapText="1"/>
    </xf>
    <xf numFmtId="3" fontId="11" fillId="0" borderId="56" xfId="0" applyNumberFormat="1" applyFont="1" applyBorder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3" fillId="0" borderId="0" xfId="0" applyFont="1" applyAlignment="1">
      <alignment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0" fillId="0" borderId="55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/>
    </xf>
    <xf numFmtId="0" fontId="19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64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0" xfId="0" applyBorder="1" applyAlignment="1" applyProtection="1">
      <alignment horizontal="center" vertical="center"/>
      <protection locked="0"/>
    </xf>
    <xf numFmtId="0" fontId="1" fillId="0" borderId="55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10" fillId="0" borderId="60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69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7" fillId="0" borderId="3" xfId="0" applyFont="1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57" xfId="0" applyBorder="1" applyAlignment="1">
      <alignment horizontal="left" vertical="center"/>
    </xf>
    <xf numFmtId="0" fontId="0" fillId="0" borderId="61" xfId="0" applyBorder="1" applyAlignment="1">
      <alignment horizontal="left" vertical="center"/>
    </xf>
    <xf numFmtId="0" fontId="0" fillId="0" borderId="58" xfId="0" applyBorder="1" applyAlignment="1">
      <alignment horizontal="left" vertical="center"/>
    </xf>
    <xf numFmtId="0" fontId="0" fillId="0" borderId="62" xfId="0" applyBorder="1" applyAlignment="1">
      <alignment horizontal="left" vertical="center"/>
    </xf>
    <xf numFmtId="0" fontId="3" fillId="0" borderId="59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0" fillId="0" borderId="73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3" fillId="0" borderId="75" xfId="0" applyFont="1" applyBorder="1" applyAlignment="1">
      <alignment horizontal="center" vertical="center"/>
    </xf>
    <xf numFmtId="0" fontId="0" fillId="0" borderId="42" xfId="0" applyBorder="1" applyAlignment="1">
      <alignment horizontal="left" vertical="center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7" fillId="0" borderId="75" xfId="0" applyFont="1" applyBorder="1" applyAlignment="1">
      <alignment horizontal="center" vertical="center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7" fillId="0" borderId="59" xfId="0" applyFont="1" applyBorder="1" applyAlignment="1">
      <alignment horizontal="center" vertical="center"/>
    </xf>
    <xf numFmtId="0" fontId="17" fillId="0" borderId="63" xfId="0" applyFont="1" applyBorder="1" applyAlignment="1">
      <alignment horizontal="center" vertical="center"/>
    </xf>
    <xf numFmtId="0" fontId="1" fillId="0" borderId="70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0" fillId="0" borderId="76" xfId="0" applyFont="1" applyBorder="1" applyAlignment="1" applyProtection="1">
      <alignment horizontal="center" vertical="center"/>
      <protection locked="0"/>
    </xf>
    <xf numFmtId="0" fontId="10" fillId="0" borderId="82" xfId="0" applyFont="1" applyBorder="1" applyAlignment="1" applyProtection="1">
      <alignment horizontal="center" vertical="center"/>
      <protection locked="0"/>
    </xf>
    <xf numFmtId="0" fontId="10" fillId="0" borderId="76" xfId="0" applyFont="1" applyBorder="1" applyAlignment="1">
      <alignment horizontal="center" vertical="center"/>
    </xf>
    <xf numFmtId="0" fontId="10" fillId="0" borderId="82" xfId="0" applyFont="1" applyBorder="1" applyAlignment="1">
      <alignment horizontal="center" vertical="center"/>
    </xf>
    <xf numFmtId="0" fontId="18" fillId="0" borderId="77" xfId="0" applyFont="1" applyBorder="1" applyAlignment="1">
      <alignment horizontal="center" vertical="center"/>
    </xf>
    <xf numFmtId="0" fontId="18" fillId="0" borderId="83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0" fillId="0" borderId="84" xfId="0" applyFont="1" applyBorder="1" applyAlignment="1">
      <alignment horizontal="center" vertical="center"/>
    </xf>
    <xf numFmtId="0" fontId="10" fillId="0" borderId="79" xfId="0" applyFont="1" applyBorder="1" applyAlignment="1">
      <alignment horizontal="center" vertical="center"/>
    </xf>
    <xf numFmtId="0" fontId="18" fillId="0" borderId="80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Z&#225;pas/Tabulky/2020-02-08%20Zlat&#233;%20jablko%20Jablunkov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Z&#225;pas/Tabulky/2020-02-08%20Zlat&#233;%20jablko%20Jablunkov/&#344;&#237;zen&#237;%20sout&#283;&#382;e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6">
          <cell r="A6" t="str">
            <v>styl:</v>
          </cell>
        </row>
        <row r="7">
          <cell r="A7" t="str">
            <v>věk. kat.</v>
          </cell>
        </row>
        <row r="27">
          <cell r="A27" t="str">
            <v>výsledky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  <sheetName val="Řízení soutěž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3">
          <cell r="B3">
            <v>1</v>
          </cell>
          <cell r="H3" t="str">
            <v>1001</v>
          </cell>
        </row>
        <row r="4">
          <cell r="B4">
            <v>2</v>
          </cell>
          <cell r="H4" t="str">
            <v>1002</v>
          </cell>
        </row>
        <row r="5">
          <cell r="B5">
            <v>3</v>
          </cell>
          <cell r="H5" t="str">
            <v>1003</v>
          </cell>
        </row>
        <row r="6">
          <cell r="B6">
            <v>4</v>
          </cell>
          <cell r="H6" t="str">
            <v>1005</v>
          </cell>
        </row>
        <row r="7">
          <cell r="B7">
            <v>5</v>
          </cell>
          <cell r="H7" t="str">
            <v>1009</v>
          </cell>
        </row>
        <row r="8">
          <cell r="B8">
            <v>6</v>
          </cell>
          <cell r="H8" t="str">
            <v>1015</v>
          </cell>
        </row>
        <row r="9">
          <cell r="B9">
            <v>7</v>
          </cell>
          <cell r="H9" t="str">
            <v>1017</v>
          </cell>
        </row>
        <row r="10">
          <cell r="B10">
            <v>8</v>
          </cell>
          <cell r="H10" t="str">
            <v>1019</v>
          </cell>
        </row>
        <row r="11">
          <cell r="B11">
            <v>9</v>
          </cell>
          <cell r="H11" t="str">
            <v>1021</v>
          </cell>
        </row>
        <row r="12">
          <cell r="B12">
            <v>10</v>
          </cell>
          <cell r="H12" t="str">
            <v>1023</v>
          </cell>
        </row>
        <row r="13">
          <cell r="B13">
            <v>11</v>
          </cell>
          <cell r="H13" t="str">
            <v>1026</v>
          </cell>
        </row>
        <row r="14">
          <cell r="B14">
            <v>12</v>
          </cell>
          <cell r="H14" t="str">
            <v>1032</v>
          </cell>
        </row>
        <row r="15">
          <cell r="B15">
            <v>13</v>
          </cell>
          <cell r="H15" t="str">
            <v>1034</v>
          </cell>
        </row>
        <row r="16">
          <cell r="B16">
            <v>14</v>
          </cell>
          <cell r="H16" t="str">
            <v>1035</v>
          </cell>
        </row>
        <row r="17">
          <cell r="B17">
            <v>15</v>
          </cell>
          <cell r="H17" t="str">
            <v>1036</v>
          </cell>
        </row>
        <row r="18">
          <cell r="B18">
            <v>16</v>
          </cell>
          <cell r="H18" t="str">
            <v>1038</v>
          </cell>
        </row>
        <row r="19">
          <cell r="B19">
            <v>17</v>
          </cell>
          <cell r="H19" t="str">
            <v>1042</v>
          </cell>
        </row>
        <row r="20">
          <cell r="B20">
            <v>18</v>
          </cell>
          <cell r="H20" t="str">
            <v>1048</v>
          </cell>
        </row>
        <row r="21">
          <cell r="B21">
            <v>19</v>
          </cell>
          <cell r="H21" t="str">
            <v>1050</v>
          </cell>
        </row>
        <row r="22">
          <cell r="B22">
            <v>20</v>
          </cell>
          <cell r="H22" t="str">
            <v>1052</v>
          </cell>
        </row>
        <row r="23">
          <cell r="B23">
            <v>21</v>
          </cell>
          <cell r="H23" t="str">
            <v>1054</v>
          </cell>
        </row>
        <row r="24">
          <cell r="B24">
            <v>22</v>
          </cell>
          <cell r="H24" t="str">
            <v>1056</v>
          </cell>
        </row>
        <row r="25">
          <cell r="B25">
            <v>23</v>
          </cell>
          <cell r="H25" t="str">
            <v>1059</v>
          </cell>
        </row>
        <row r="26">
          <cell r="B26">
            <v>24</v>
          </cell>
          <cell r="H26" t="str">
            <v>1063</v>
          </cell>
        </row>
        <row r="27">
          <cell r="B27">
            <v>25</v>
          </cell>
          <cell r="H27" t="str">
            <v>1065</v>
          </cell>
        </row>
        <row r="28">
          <cell r="B28">
            <v>26</v>
          </cell>
          <cell r="H28" t="str">
            <v>1066</v>
          </cell>
        </row>
        <row r="29">
          <cell r="B29">
            <v>27</v>
          </cell>
          <cell r="H29" t="str">
            <v>1067</v>
          </cell>
        </row>
        <row r="30">
          <cell r="B30">
            <v>28</v>
          </cell>
          <cell r="H30" t="str">
            <v>1068</v>
          </cell>
        </row>
        <row r="31">
          <cell r="B31">
            <v>29</v>
          </cell>
          <cell r="H31" t="str">
            <v>1069</v>
          </cell>
        </row>
        <row r="32">
          <cell r="B32">
            <v>30</v>
          </cell>
          <cell r="H32" t="str">
            <v>1071</v>
          </cell>
        </row>
        <row r="33">
          <cell r="B33">
            <v>31</v>
          </cell>
          <cell r="H33" t="str">
            <v>1075</v>
          </cell>
        </row>
        <row r="34">
          <cell r="B34">
            <v>32</v>
          </cell>
          <cell r="H34" t="str">
            <v>1077</v>
          </cell>
        </row>
        <row r="35">
          <cell r="B35">
            <v>33</v>
          </cell>
          <cell r="H35" t="str">
            <v>1079</v>
          </cell>
        </row>
        <row r="36">
          <cell r="B36">
            <v>34</v>
          </cell>
          <cell r="H36" t="str">
            <v>1081</v>
          </cell>
        </row>
        <row r="37">
          <cell r="B37">
            <v>35</v>
          </cell>
          <cell r="H37" t="str">
            <v>1083</v>
          </cell>
        </row>
        <row r="38">
          <cell r="B38">
            <v>36</v>
          </cell>
          <cell r="H38" t="str">
            <v>1085</v>
          </cell>
        </row>
        <row r="39">
          <cell r="B39">
            <v>37</v>
          </cell>
          <cell r="H39" t="str">
            <v>1088</v>
          </cell>
        </row>
        <row r="40">
          <cell r="B40">
            <v>38</v>
          </cell>
          <cell r="H40" t="str">
            <v>1090</v>
          </cell>
        </row>
        <row r="41">
          <cell r="B41">
            <v>39</v>
          </cell>
          <cell r="H41" t="str">
            <v>1092</v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6">
        <row r="3">
          <cell r="B3">
            <v>1</v>
          </cell>
          <cell r="H3" t="str">
            <v>2001</v>
          </cell>
        </row>
        <row r="4">
          <cell r="B4">
            <v>2</v>
          </cell>
          <cell r="H4" t="str">
            <v>2007</v>
          </cell>
        </row>
        <row r="5">
          <cell r="B5">
            <v>3</v>
          </cell>
          <cell r="H5" t="str">
            <v>2009</v>
          </cell>
        </row>
        <row r="6">
          <cell r="B6">
            <v>4</v>
          </cell>
          <cell r="H6" t="str">
            <v>2013</v>
          </cell>
        </row>
        <row r="7">
          <cell r="B7">
            <v>5</v>
          </cell>
          <cell r="H7" t="str">
            <v>2015</v>
          </cell>
        </row>
        <row r="8">
          <cell r="B8">
            <v>6</v>
          </cell>
          <cell r="H8" t="str">
            <v>2016</v>
          </cell>
        </row>
        <row r="9">
          <cell r="B9">
            <v>7</v>
          </cell>
          <cell r="H9" t="str">
            <v>2018</v>
          </cell>
        </row>
        <row r="10">
          <cell r="B10">
            <v>8</v>
          </cell>
          <cell r="H10" t="str">
            <v>2019</v>
          </cell>
        </row>
        <row r="11">
          <cell r="B11">
            <v>9</v>
          </cell>
          <cell r="H11" t="str">
            <v>2021</v>
          </cell>
        </row>
        <row r="12">
          <cell r="B12">
            <v>10</v>
          </cell>
          <cell r="H12" t="str">
            <v>2027</v>
          </cell>
        </row>
        <row r="13">
          <cell r="B13">
            <v>11</v>
          </cell>
          <cell r="H13" t="str">
            <v>2029</v>
          </cell>
        </row>
        <row r="14">
          <cell r="B14">
            <v>12</v>
          </cell>
          <cell r="H14" t="str">
            <v>2033</v>
          </cell>
        </row>
        <row r="15">
          <cell r="B15">
            <v>13</v>
          </cell>
          <cell r="H15" t="str">
            <v>2039</v>
          </cell>
        </row>
        <row r="16">
          <cell r="B16">
            <v>14</v>
          </cell>
          <cell r="H16" t="str">
            <v>2041</v>
          </cell>
        </row>
        <row r="17">
          <cell r="B17">
            <v>15</v>
          </cell>
          <cell r="H17" t="str">
            <v>2045</v>
          </cell>
        </row>
        <row r="18">
          <cell r="B18">
            <v>16</v>
          </cell>
          <cell r="H18" t="str">
            <v>2047</v>
          </cell>
        </row>
        <row r="19">
          <cell r="B19">
            <v>17</v>
          </cell>
          <cell r="H19" t="str">
            <v>2048</v>
          </cell>
        </row>
        <row r="20">
          <cell r="B20">
            <v>18</v>
          </cell>
          <cell r="H20" t="str">
            <v>2050</v>
          </cell>
        </row>
        <row r="21">
          <cell r="B21">
            <v>19</v>
          </cell>
          <cell r="H21" t="str">
            <v>2051</v>
          </cell>
        </row>
        <row r="22">
          <cell r="B22">
            <v>20</v>
          </cell>
          <cell r="H22" t="str">
            <v>2053</v>
          </cell>
        </row>
        <row r="23">
          <cell r="B23">
            <v>21</v>
          </cell>
          <cell r="H23" t="str">
            <v>2057</v>
          </cell>
        </row>
        <row r="24">
          <cell r="B24">
            <v>22</v>
          </cell>
          <cell r="H24" t="str">
            <v>2059</v>
          </cell>
        </row>
        <row r="25">
          <cell r="B25">
            <v>23</v>
          </cell>
          <cell r="H25" t="str">
            <v>2063</v>
          </cell>
        </row>
        <row r="26">
          <cell r="B26">
            <v>24</v>
          </cell>
          <cell r="H26" t="str">
            <v>2065</v>
          </cell>
        </row>
        <row r="27">
          <cell r="B27">
            <v>25</v>
          </cell>
          <cell r="H27" t="str">
            <v>2067</v>
          </cell>
        </row>
        <row r="28">
          <cell r="B28">
            <v>26</v>
          </cell>
          <cell r="H28" t="str">
            <v>2069</v>
          </cell>
        </row>
        <row r="29">
          <cell r="B29">
            <v>27</v>
          </cell>
          <cell r="H29" t="str">
            <v>2071</v>
          </cell>
        </row>
        <row r="30">
          <cell r="B30">
            <v>28</v>
          </cell>
          <cell r="H30" t="str">
            <v>2072</v>
          </cell>
        </row>
        <row r="31">
          <cell r="B31">
            <v>29</v>
          </cell>
          <cell r="H31" t="str">
            <v>2073</v>
          </cell>
        </row>
        <row r="32">
          <cell r="B32">
            <v>30</v>
          </cell>
          <cell r="H32" t="str">
            <v>2074</v>
          </cell>
        </row>
        <row r="33">
          <cell r="B33">
            <v>31</v>
          </cell>
          <cell r="H33" t="str">
            <v>2076</v>
          </cell>
        </row>
        <row r="34">
          <cell r="B34">
            <v>32</v>
          </cell>
          <cell r="H34" t="str">
            <v>2077</v>
          </cell>
        </row>
        <row r="35">
          <cell r="B35">
            <v>33</v>
          </cell>
          <cell r="H35" t="str">
            <v>2079</v>
          </cell>
        </row>
        <row r="36">
          <cell r="B36">
            <v>34</v>
          </cell>
          <cell r="H36" t="str">
            <v>2081</v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7">
        <row r="3">
          <cell r="B3">
            <v>1</v>
          </cell>
          <cell r="H3" t="str">
            <v>3001</v>
          </cell>
        </row>
        <row r="4">
          <cell r="B4">
            <v>2</v>
          </cell>
          <cell r="H4" t="str">
            <v>3003</v>
          </cell>
        </row>
        <row r="5">
          <cell r="B5">
            <v>3</v>
          </cell>
          <cell r="H5" t="str">
            <v>3006</v>
          </cell>
        </row>
        <row r="6">
          <cell r="B6">
            <v>4</v>
          </cell>
          <cell r="H6" t="str">
            <v>3010</v>
          </cell>
        </row>
        <row r="7">
          <cell r="B7">
            <v>5</v>
          </cell>
          <cell r="H7" t="str">
            <v>3012</v>
          </cell>
        </row>
        <row r="8">
          <cell r="B8">
            <v>6</v>
          </cell>
          <cell r="H8" t="str">
            <v>3014</v>
          </cell>
        </row>
        <row r="9">
          <cell r="B9">
            <v>7</v>
          </cell>
          <cell r="H9" t="str">
            <v>3016</v>
          </cell>
        </row>
        <row r="10">
          <cell r="B10">
            <v>8</v>
          </cell>
          <cell r="H10" t="str">
            <v>3018</v>
          </cell>
        </row>
        <row r="11">
          <cell r="B11">
            <v>9</v>
          </cell>
          <cell r="H11" t="str">
            <v>3019</v>
          </cell>
        </row>
        <row r="12">
          <cell r="B12">
            <v>10</v>
          </cell>
          <cell r="H12" t="str">
            <v>3021</v>
          </cell>
        </row>
        <row r="13">
          <cell r="B13">
            <v>11</v>
          </cell>
          <cell r="H13" t="str">
            <v>3022</v>
          </cell>
        </row>
        <row r="14">
          <cell r="B14">
            <v>12</v>
          </cell>
          <cell r="H14" t="str">
            <v>3024</v>
          </cell>
        </row>
        <row r="15">
          <cell r="B15">
            <v>13</v>
          </cell>
          <cell r="H15" t="str">
            <v>3026</v>
          </cell>
        </row>
        <row r="16">
          <cell r="B16">
            <v>14</v>
          </cell>
          <cell r="H16" t="str">
            <v>3028</v>
          </cell>
        </row>
        <row r="17">
          <cell r="B17">
            <v>15</v>
          </cell>
          <cell r="H17" t="str">
            <v>3031</v>
          </cell>
        </row>
        <row r="18">
          <cell r="B18">
            <v>16</v>
          </cell>
          <cell r="H18" t="str">
            <v>3035</v>
          </cell>
        </row>
        <row r="19">
          <cell r="B19">
            <v>17</v>
          </cell>
          <cell r="H19" t="str">
            <v>3037</v>
          </cell>
        </row>
        <row r="20">
          <cell r="B20">
            <v>18</v>
          </cell>
          <cell r="H20" t="str">
            <v>3039</v>
          </cell>
        </row>
        <row r="21">
          <cell r="B21">
            <v>19</v>
          </cell>
          <cell r="H21" t="str">
            <v>3041</v>
          </cell>
        </row>
        <row r="22">
          <cell r="B22">
            <v>20</v>
          </cell>
          <cell r="H22" t="str">
            <v>3043</v>
          </cell>
        </row>
        <row r="23">
          <cell r="B23">
            <v>21</v>
          </cell>
          <cell r="H23" t="str">
            <v>3044</v>
          </cell>
        </row>
        <row r="24">
          <cell r="B24">
            <v>22</v>
          </cell>
          <cell r="H24" t="str">
            <v>3046</v>
          </cell>
        </row>
        <row r="25">
          <cell r="B25">
            <v>23</v>
          </cell>
          <cell r="H25" t="str">
            <v>3047</v>
          </cell>
        </row>
        <row r="26">
          <cell r="B26">
            <v>24</v>
          </cell>
          <cell r="H26" t="str">
            <v>3049</v>
          </cell>
        </row>
        <row r="27">
          <cell r="B27">
            <v>25</v>
          </cell>
          <cell r="H27" t="str">
            <v>3051</v>
          </cell>
        </row>
        <row r="28">
          <cell r="B28">
            <v>26</v>
          </cell>
          <cell r="H28" t="str">
            <v>3053</v>
          </cell>
        </row>
        <row r="29">
          <cell r="B29">
            <v>27</v>
          </cell>
          <cell r="H29" t="str">
            <v>3056</v>
          </cell>
        </row>
        <row r="30">
          <cell r="B30">
            <v>28</v>
          </cell>
          <cell r="H30" t="str">
            <v>3060</v>
          </cell>
        </row>
        <row r="31">
          <cell r="B31">
            <v>29</v>
          </cell>
          <cell r="H31" t="str">
            <v>3062</v>
          </cell>
        </row>
        <row r="32">
          <cell r="B32">
            <v>30</v>
          </cell>
          <cell r="H32" t="str">
            <v>3064</v>
          </cell>
        </row>
        <row r="33">
          <cell r="B33">
            <v>31</v>
          </cell>
          <cell r="H33" t="str">
            <v>3065</v>
          </cell>
        </row>
        <row r="34">
          <cell r="B34">
            <v>32</v>
          </cell>
          <cell r="H34" t="str">
            <v>3067</v>
          </cell>
        </row>
        <row r="35">
          <cell r="B35">
            <v>33</v>
          </cell>
          <cell r="H35" t="str">
            <v>3069</v>
          </cell>
        </row>
        <row r="36">
          <cell r="B36">
            <v>34</v>
          </cell>
          <cell r="H36" t="str">
            <v>3070</v>
          </cell>
        </row>
        <row r="37">
          <cell r="B37">
            <v>35</v>
          </cell>
          <cell r="H37" t="str">
            <v>3072</v>
          </cell>
        </row>
        <row r="38">
          <cell r="B38">
            <v>36</v>
          </cell>
          <cell r="H38" t="str">
            <v>3073</v>
          </cell>
        </row>
        <row r="39">
          <cell r="B39">
            <v>37</v>
          </cell>
          <cell r="H39" t="str">
            <v>3074</v>
          </cell>
        </row>
        <row r="40">
          <cell r="B40">
            <v>38</v>
          </cell>
          <cell r="H40" t="str">
            <v>3075</v>
          </cell>
        </row>
        <row r="41">
          <cell r="B41">
            <v>39</v>
          </cell>
          <cell r="H41" t="str">
            <v>3077</v>
          </cell>
        </row>
        <row r="42">
          <cell r="B42">
            <v>40</v>
          </cell>
          <cell r="H42" t="str">
            <v>3079</v>
          </cell>
        </row>
        <row r="43">
          <cell r="B43">
            <v>41</v>
          </cell>
          <cell r="H43" t="str">
            <v>3081</v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8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S21"/>
  <sheetViews>
    <sheetView tabSelected="1" workbookViewId="0">
      <selection sqref="A1:C1"/>
    </sheetView>
  </sheetViews>
  <sheetFormatPr defaultRowHeight="12.75" x14ac:dyDescent="0.2"/>
  <cols>
    <col min="1" max="1" width="12.42578125" customWidth="1"/>
    <col min="2" max="2" width="41.28515625" customWidth="1"/>
    <col min="3" max="3" width="22.140625" customWidth="1"/>
    <col min="4" max="4" width="9.140625" hidden="1" customWidth="1"/>
    <col min="5" max="5" width="11.42578125" hidden="1" customWidth="1"/>
    <col min="6" max="19" width="9.140625" hidden="1" customWidth="1"/>
  </cols>
  <sheetData>
    <row r="1" spans="1:19" ht="30" x14ac:dyDescent="0.4">
      <c r="A1" s="159" t="s">
        <v>24</v>
      </c>
      <c r="B1" s="159"/>
      <c r="C1" s="159"/>
    </row>
    <row r="3" spans="1:19" ht="15.75" x14ac:dyDescent="0.25">
      <c r="A3" s="16" t="s">
        <v>25</v>
      </c>
      <c r="B3" s="17" t="s">
        <v>26</v>
      </c>
    </row>
    <row r="4" spans="1:19" ht="15.75" x14ac:dyDescent="0.25">
      <c r="A4" s="16" t="s">
        <v>27</v>
      </c>
      <c r="B4" s="17" t="s">
        <v>23</v>
      </c>
    </row>
    <row r="5" spans="1:19" ht="15.75" x14ac:dyDescent="0.25">
      <c r="A5" s="16" t="s">
        <v>28</v>
      </c>
      <c r="B5" s="17" t="s">
        <v>29</v>
      </c>
    </row>
    <row r="6" spans="1:19" ht="15.75" x14ac:dyDescent="0.25">
      <c r="A6" s="17"/>
      <c r="B6" s="17"/>
    </row>
    <row r="7" spans="1:19" ht="15.75" x14ac:dyDescent="0.25">
      <c r="A7" s="16" t="s">
        <v>30</v>
      </c>
      <c r="B7" s="17" t="s">
        <v>31</v>
      </c>
    </row>
    <row r="8" spans="1:19" ht="13.5" thickBot="1" x14ac:dyDescent="0.25"/>
    <row r="9" spans="1:19" ht="20.100000000000001" customHeight="1" thickBot="1" x14ac:dyDescent="0.25">
      <c r="A9" s="23" t="s">
        <v>32</v>
      </c>
      <c r="B9" s="13" t="s">
        <v>33</v>
      </c>
      <c r="C9" s="24" t="s">
        <v>0</v>
      </c>
      <c r="E9" s="1" t="s">
        <v>2</v>
      </c>
      <c r="F9" s="1" t="s">
        <v>4</v>
      </c>
      <c r="G9" s="1" t="s">
        <v>8</v>
      </c>
      <c r="H9" s="1" t="s">
        <v>7</v>
      </c>
      <c r="I9" s="1" t="s">
        <v>6</v>
      </c>
      <c r="J9" s="1" t="s">
        <v>5</v>
      </c>
      <c r="K9" s="1" t="s">
        <v>10</v>
      </c>
      <c r="M9" s="1" t="s">
        <v>2</v>
      </c>
      <c r="N9" s="1" t="s">
        <v>4</v>
      </c>
      <c r="O9" s="1" t="s">
        <v>8</v>
      </c>
      <c r="P9" s="1" t="s">
        <v>7</v>
      </c>
      <c r="Q9" s="1" t="s">
        <v>6</v>
      </c>
      <c r="R9" s="1" t="s">
        <v>5</v>
      </c>
      <c r="S9" s="1" t="s">
        <v>10</v>
      </c>
    </row>
    <row r="10" spans="1:19" ht="39.950000000000003" customHeight="1" x14ac:dyDescent="0.2">
      <c r="A10" s="20">
        <v>1</v>
      </c>
      <c r="B10" s="21" t="s">
        <v>20</v>
      </c>
      <c r="C10" s="22" t="s">
        <v>21</v>
      </c>
      <c r="D10" s="15" t="s">
        <v>3</v>
      </c>
      <c r="G10" t="str">
        <f>IF($A10='Tabulka kvalifikace'!$W$7,'Tabulka kvalifikace'!$A$7,IF($A10='Tabulka kvalifikace'!$W$9,'Tabulka kvalifikace'!$A$9,IF($A10='Tabulka kvalifikace'!$W$11,'Tabulka kvalifikace'!$A$11,IF($A10='Tabulka kvalifikace'!$W$13,'Tabulka kvalifikace'!$A$13,IF($A10='Tabulka kvalifikace'!$W$15,'Tabulka kvalifikace'!$A$15,IF($A10='Tabulka kvalifikace'!$W$17,'Tabulka kvalifikace'!$A$17,""))))))</f>
        <v>Bartoň Alexandr</v>
      </c>
      <c r="H10" t="str">
        <f>IF($A10='Tabulka kvalifikace'!$W$19,'Tabulka kvalifikace'!$A$19,IF($A10='Tabulka kvalifikace'!$W$21,'Tabulka kvalifikace'!$A$21,IF($A10='Tabulka kvalifikace'!$W$23,'Tabulka kvalifikace'!$A$23,IF($A10='Tabulka kvalifikace'!$W$25,'Tabulka kvalifikace'!$A$25,IF($A10='Tabulka kvalifikace'!$W$27,'Tabulka kvalifikace'!$A$27,IF($A10='Tabulka kvalifikace'!$W$29,'Tabulka kvalifikace'!$A$29,""))))))</f>
        <v/>
      </c>
      <c r="I10" t="str">
        <f>IF($A10='Tabulka kvalifikace'!$W$31,'Tabulka kvalifikace'!$A$31,IF($A10='Tabulka kvalifikace'!$W$33,'Tabulka kvalifikace'!$A$33,IF($A10='Tabulka kvalifikace'!$W$35,'Tabulka kvalifikace'!$A$35,IF($A10='Tabulka kvalifikace'!$W$37,'Tabulka kvalifikace'!$A$37,IF($A10='Tabulka kvalifikace'!$W$39,'Tabulka kvalifikace'!$A$39,IF($A10='Tabulka kvalifikace'!$W$41,'Tabulka kvalifikace'!$A$41,""))))))</f>
        <v/>
      </c>
      <c r="J10" t="str">
        <f>IF($A10='Tabulka kvalifikace'!$W$43,'Tabulka kvalifikace'!$A$43,IF($A10='Tabulka kvalifikace'!$W$45,'Tabulka kvalifikace'!$A$45,IF($A10='Tabulka kvalifikace'!$W$47,'Tabulka kvalifikace'!$A$47,IF($A10='Tabulka kvalifikace'!$W$49,'Tabulka kvalifikace'!$A$49,IF($A10='Tabulka kvalifikace'!$W$51,'Tabulka kvalifikace'!$A$51,IF($A10='Tabulka kvalifikace'!$W$53,'Tabulka kvalifikace'!$A$53,""))))))</f>
        <v/>
      </c>
      <c r="K10" t="str">
        <f>IF(A10='Tabulka kvalifikace'!$W$55,'Tabulka kvalifikace'!$A$55,IF(A10='Tabulka kvalifikace'!$W$57,'Tabulka kvalifikace'!$A$57,IF(A10='Tabulka kvalifikace'!$W$59,'Tabulka kvalifikace'!$A$59,IF(A10='Tabulka kvalifikace'!$W$61,'Tabulka kvalifikace'!$A$61,""))))</f>
        <v/>
      </c>
      <c r="L10" s="15" t="s">
        <v>0</v>
      </c>
      <c r="O10" t="str">
        <f>IF($A10='Tabulka kvalifikace'!$W$7,'Tabulka kvalifikace'!$B$7,IF($A10='Tabulka kvalifikace'!$W$9,'Tabulka kvalifikace'!$B$9,IF($A10='Tabulka kvalifikace'!$W$11,'Tabulka kvalifikace'!$B$11,IF($A10='Tabulka kvalifikace'!$W$13,'Tabulka kvalifikace'!$B$13,IF($A10='Tabulka kvalifikace'!$W$15,'Tabulka kvalifikace'!$B$15,IF($A10='Tabulka kvalifikace'!$W$17,'Tabulka kvalifikace'!$B$17,""))))))</f>
        <v>Třin.</v>
      </c>
      <c r="P10" t="str">
        <f>IF($A10='Tabulka kvalifikace'!$W$19,'Tabulka kvalifikace'!$B$19,IF($A10='Tabulka kvalifikace'!$W$21,'Tabulka kvalifikace'!$B$21,IF($A10='Tabulka kvalifikace'!$W$23,'Tabulka kvalifikace'!$B$23,IF($A10='Tabulka kvalifikace'!$W$25,'Tabulka kvalifikace'!$B$25,IF($A10='Tabulka kvalifikace'!$W$27,'Tabulka kvalifikace'!$B$27,IF($A10='Tabulka kvalifikace'!$W$29,'Tabulka kvalifikace'!$B$29,""))))))</f>
        <v/>
      </c>
      <c r="Q10" t="str">
        <f>IF($A10='Tabulka kvalifikace'!$W$31,'Tabulka kvalifikace'!$B$31,IF($A10='Tabulka kvalifikace'!$W$33,'Tabulka kvalifikace'!$B$33,IF($A10='Tabulka kvalifikace'!$W$35,'Tabulka kvalifikace'!$B$35,IF($A10='Tabulka kvalifikace'!$W$37,'Tabulka kvalifikace'!$B$37,IF($A10='Tabulka kvalifikace'!$W$39,'Tabulka kvalifikace'!$B$39,IF($A10='Tabulka kvalifikace'!$W$41,'Tabulka kvalifikace'!$B$41,""))))))</f>
        <v/>
      </c>
      <c r="R10" t="str">
        <f>IF($A10='Tabulka kvalifikace'!$W$43,'Tabulka kvalifikace'!$B$43,IF($A10='Tabulka kvalifikace'!$W$45,'Tabulka kvalifikace'!$B$45,IF($A10='Tabulka kvalifikace'!$W$47,'Tabulka kvalifikace'!$B$47,IF($A10='Tabulka kvalifikace'!$W$49,'Tabulka kvalifikace'!$B$49,IF($A10='Tabulka kvalifikace'!$W$51,'Tabulka kvalifikace'!$B$51,IF($A10='Tabulka kvalifikace'!$W$53,'Tabulka kvalifikace'!$B$53,""))))))</f>
        <v/>
      </c>
      <c r="S10" t="str">
        <f>IF(A10='Tabulka kvalifikace'!$W$55,'Tabulka kvalifikace'!$B$55,IF(A10='Tabulka kvalifikace'!$W$57,'Tabulka kvalifikace'!$B$57,IF(A10='Tabulka kvalifikace'!$W$59,'Tabulka kvalifikace'!$B$59,IF(A10='Tabulka kvalifikace'!$W$61,'Tabulka kvalifikace'!$B$61,""))))</f>
        <v/>
      </c>
    </row>
    <row r="11" spans="1:19" ht="39.950000000000003" customHeight="1" thickBot="1" x14ac:dyDescent="0.25">
      <c r="A11" s="18">
        <v>2</v>
      </c>
      <c r="B11" s="21" t="s">
        <v>22</v>
      </c>
      <c r="C11" s="22" t="s">
        <v>23</v>
      </c>
      <c r="D11" s="15" t="s">
        <v>3</v>
      </c>
      <c r="G11" t="str">
        <f>IF($A11='Tabulka kvalifikace'!$W$7,'Tabulka kvalifikace'!$A$7,IF($A11='Tabulka kvalifikace'!$W$9,'Tabulka kvalifikace'!$A$9,IF($A11='Tabulka kvalifikace'!$W$11,'Tabulka kvalifikace'!$A$11,IF($A11='Tabulka kvalifikace'!$W$13,'Tabulka kvalifikace'!$A$13,IF($A11='Tabulka kvalifikace'!$W$15,'Tabulka kvalifikace'!$A$15,IF($A11='Tabulka kvalifikace'!$W$17,'Tabulka kvalifikace'!$A$17,""))))))</f>
        <v>Byrtus Filip</v>
      </c>
      <c r="H11" t="str">
        <f>IF($A11='Tabulka kvalifikace'!$W$19,'Tabulka kvalifikace'!$A$19,IF($A11='Tabulka kvalifikace'!$W$21,'Tabulka kvalifikace'!$A$21,IF($A11='Tabulka kvalifikace'!$W$23,'Tabulka kvalifikace'!$A$23,IF($A11='Tabulka kvalifikace'!$W$25,'Tabulka kvalifikace'!$A$25,IF($A11='Tabulka kvalifikace'!$W$27,'Tabulka kvalifikace'!$A$27,IF($A11='Tabulka kvalifikace'!$W$29,'Tabulka kvalifikace'!$A$29,""))))))</f>
        <v/>
      </c>
      <c r="I11" t="str">
        <f>IF($A11='Tabulka kvalifikace'!$W$31,'Tabulka kvalifikace'!$A$31,IF($A11='Tabulka kvalifikace'!$W$33,'Tabulka kvalifikace'!$A$33,IF($A11='Tabulka kvalifikace'!$W$35,'Tabulka kvalifikace'!$A$35,IF($A11='Tabulka kvalifikace'!$W$37,'Tabulka kvalifikace'!$A$37,IF($A11='Tabulka kvalifikace'!$W$39,'Tabulka kvalifikace'!$A$39,IF($A11='Tabulka kvalifikace'!$W$41,'Tabulka kvalifikace'!$A$41,""))))))</f>
        <v/>
      </c>
      <c r="J11" t="str">
        <f>IF($A11='Tabulka kvalifikace'!$W$43,'Tabulka kvalifikace'!$A$43,IF($A11='Tabulka kvalifikace'!$W$45,'Tabulka kvalifikace'!$A$45,IF($A11='Tabulka kvalifikace'!$W$47,'Tabulka kvalifikace'!$A$47,IF($A11='Tabulka kvalifikace'!$W$49,'Tabulka kvalifikace'!$A$49,IF($A11='Tabulka kvalifikace'!$W$51,'Tabulka kvalifikace'!$A$51,IF($A11='Tabulka kvalifikace'!$W$53,'Tabulka kvalifikace'!$A$53,""))))))</f>
        <v/>
      </c>
      <c r="K11" t="str">
        <f>IF(A11='Tabulka kvalifikace'!$W$55,'Tabulka kvalifikace'!$A$55,IF(A11='Tabulka kvalifikace'!$W$57,'Tabulka kvalifikace'!$A$57,IF(A11='Tabulka kvalifikace'!$W$59,'Tabulka kvalifikace'!$A$59,IF(A11='Tabulka kvalifikace'!$W$61,'Tabulka kvalifikace'!$A$61,""))))</f>
        <v/>
      </c>
      <c r="L11" s="15" t="s">
        <v>0</v>
      </c>
      <c r="O11" t="str">
        <f>IF($A11='Tabulka kvalifikace'!$W$7,'Tabulka kvalifikace'!$B$7,IF($A11='Tabulka kvalifikace'!$W$9,'Tabulka kvalifikace'!$B$9,IF($A11='Tabulka kvalifikace'!$W$11,'Tabulka kvalifikace'!$B$11,IF($A11='Tabulka kvalifikace'!$W$13,'Tabulka kvalifikace'!$B$13,IF($A11='Tabulka kvalifikace'!$W$15,'Tabulka kvalifikace'!$B$15,IF($A11='Tabulka kvalifikace'!$W$17,'Tabulka kvalifikace'!$B$17,""))))))</f>
        <v>Jablunkov</v>
      </c>
      <c r="P11" t="str">
        <f>IF($A11='Tabulka kvalifikace'!$W$19,'Tabulka kvalifikace'!$B$19,IF($A11='Tabulka kvalifikace'!$W$21,'Tabulka kvalifikace'!$B$21,IF($A11='Tabulka kvalifikace'!$W$23,'Tabulka kvalifikace'!$B$23,IF($A11='Tabulka kvalifikace'!$W$25,'Tabulka kvalifikace'!$B$25,IF($A11='Tabulka kvalifikace'!$W$27,'Tabulka kvalifikace'!$B$27,IF($A11='Tabulka kvalifikace'!$W$29,'Tabulka kvalifikace'!$B$29,""))))))</f>
        <v/>
      </c>
      <c r="Q11" t="str">
        <f>IF($A11='Tabulka kvalifikace'!$W$31,'Tabulka kvalifikace'!$B$31,IF($A11='Tabulka kvalifikace'!$W$33,'Tabulka kvalifikace'!$B$33,IF($A11='Tabulka kvalifikace'!$W$35,'Tabulka kvalifikace'!$B$35,IF($A11='Tabulka kvalifikace'!$W$37,'Tabulka kvalifikace'!$B$37,IF($A11='Tabulka kvalifikace'!$W$39,'Tabulka kvalifikace'!$B$39,IF($A11='Tabulka kvalifikace'!$W$41,'Tabulka kvalifikace'!$B$41,""))))))</f>
        <v/>
      </c>
      <c r="R11" t="str">
        <f>IF($A11='Tabulka kvalifikace'!$W$43,'Tabulka kvalifikace'!$B$43,IF($A11='Tabulka kvalifikace'!$W$45,'Tabulka kvalifikace'!$B$45,IF($A11='Tabulka kvalifikace'!$W$47,'Tabulka kvalifikace'!$B$47,IF($A11='Tabulka kvalifikace'!$W$49,'Tabulka kvalifikace'!$B$49,IF($A11='Tabulka kvalifikace'!$W$51,'Tabulka kvalifikace'!$B$51,IF($A11='Tabulka kvalifikace'!$W$53,'Tabulka kvalifikace'!$B$53,""))))))</f>
        <v/>
      </c>
      <c r="S11" t="str">
        <f>IF(A11='Tabulka kvalifikace'!$W$55,'Tabulka kvalifikace'!$B$55,IF(A11='Tabulka kvalifikace'!$W$57,'Tabulka kvalifikace'!$B$57,IF(A11='Tabulka kvalifikace'!$W$59,'Tabulka kvalifikace'!$B$59,IF(A11='Tabulka kvalifikace'!$W$61,'Tabulka kvalifikace'!$B$61,""))))</f>
        <v/>
      </c>
    </row>
    <row r="12" spans="1:19" ht="39.950000000000003" hidden="1" customHeight="1" x14ac:dyDescent="0.2">
      <c r="A12" s="18"/>
      <c r="B12" s="21"/>
      <c r="C12" s="22">
        <v>0</v>
      </c>
      <c r="D12" s="15" t="s">
        <v>3</v>
      </c>
      <c r="G12">
        <f>IF($A12='Tabulka kvalifikace'!$W$7,'Tabulka kvalifikace'!$A$7,IF($A12='Tabulka kvalifikace'!$W$9,'Tabulka kvalifikace'!$A$9,IF($A12='Tabulka kvalifikace'!$W$11,'Tabulka kvalifikace'!$A$11,IF($A12='Tabulka kvalifikace'!$W$13,'Tabulka kvalifikace'!$A$13,IF($A12='Tabulka kvalifikace'!$W$15,'Tabulka kvalifikace'!$A$15,IF($A12='Tabulka kvalifikace'!$W$17,'Tabulka kvalifikace'!$A$17,""))))))</f>
        <v>0</v>
      </c>
      <c r="H12">
        <f>IF($A12='Tabulka kvalifikace'!$W$19,'Tabulka kvalifikace'!$A$19,IF($A12='Tabulka kvalifikace'!$W$21,'Tabulka kvalifikace'!$A$21,IF($A12='Tabulka kvalifikace'!$W$23,'Tabulka kvalifikace'!$A$23,IF($A12='Tabulka kvalifikace'!$W$25,'Tabulka kvalifikace'!$A$25,IF($A12='Tabulka kvalifikace'!$W$27,'Tabulka kvalifikace'!$A$27,IF($A12='Tabulka kvalifikace'!$W$29,'Tabulka kvalifikace'!$A$29,""))))))</f>
        <v>0</v>
      </c>
      <c r="I12">
        <f>IF($A12='Tabulka kvalifikace'!$W$31,'Tabulka kvalifikace'!$A$31,IF($A12='Tabulka kvalifikace'!$W$33,'Tabulka kvalifikace'!$A$33,IF($A12='Tabulka kvalifikace'!$W$35,'Tabulka kvalifikace'!$A$35,IF($A12='Tabulka kvalifikace'!$W$37,'Tabulka kvalifikace'!$A$37,IF($A12='Tabulka kvalifikace'!$W$39,'Tabulka kvalifikace'!$A$39,IF($A12='Tabulka kvalifikace'!$W$41,'Tabulka kvalifikace'!$A$41,""))))))</f>
        <v>0</v>
      </c>
      <c r="J12" t="str">
        <f>IF($A12='Tabulka kvalifikace'!$W$43,'Tabulka kvalifikace'!$A$43,IF($A12='Tabulka kvalifikace'!$W$45,'Tabulka kvalifikace'!$A$45,IF($A12='Tabulka kvalifikace'!$W$47,'Tabulka kvalifikace'!$A$47,IF($A12='Tabulka kvalifikace'!$W$49,'Tabulka kvalifikace'!$A$49,IF($A12='Tabulka kvalifikace'!$W$51,'Tabulka kvalifikace'!$A$51,IF($A12='Tabulka kvalifikace'!$W$53,'Tabulka kvalifikace'!$A$53,""))))))</f>
        <v/>
      </c>
      <c r="K12" t="str">
        <f>IF(A12='Tabulka kvalifikace'!$W$55,'Tabulka kvalifikace'!$A$55,IF(A12='Tabulka kvalifikace'!$W$57,'Tabulka kvalifikace'!$A$57,IF(A12='Tabulka kvalifikace'!$W$59,'Tabulka kvalifikace'!$A$59,IF(A12='Tabulka kvalifikace'!$W$61,'Tabulka kvalifikace'!$A$61,""))))</f>
        <v/>
      </c>
      <c r="L12" s="15" t="s">
        <v>0</v>
      </c>
      <c r="O12">
        <f>IF($A12='Tabulka kvalifikace'!$W$7,'Tabulka kvalifikace'!$B$7,IF($A12='Tabulka kvalifikace'!$W$9,'Tabulka kvalifikace'!$B$9,IF($A12='Tabulka kvalifikace'!$W$11,'Tabulka kvalifikace'!$B$11,IF($A12='Tabulka kvalifikace'!$W$13,'Tabulka kvalifikace'!$B$13,IF($A12='Tabulka kvalifikace'!$W$15,'Tabulka kvalifikace'!$B$15,IF($A12='Tabulka kvalifikace'!$W$17,'Tabulka kvalifikace'!$B$17,""))))))</f>
        <v>0</v>
      </c>
      <c r="P12">
        <f>IF($A12='Tabulka kvalifikace'!$W$19,'Tabulka kvalifikace'!$B$19,IF($A12='Tabulka kvalifikace'!$W$21,'Tabulka kvalifikace'!$B$21,IF($A12='Tabulka kvalifikace'!$W$23,'Tabulka kvalifikace'!$B$23,IF($A12='Tabulka kvalifikace'!$W$25,'Tabulka kvalifikace'!$B$25,IF($A12='Tabulka kvalifikace'!$W$27,'Tabulka kvalifikace'!$B$27,IF($A12='Tabulka kvalifikace'!$W$29,'Tabulka kvalifikace'!$B$29,""))))))</f>
        <v>0</v>
      </c>
      <c r="Q12">
        <f>IF($A12='Tabulka kvalifikace'!$W$31,'Tabulka kvalifikace'!$B$31,IF($A12='Tabulka kvalifikace'!$W$33,'Tabulka kvalifikace'!$B$33,IF($A12='Tabulka kvalifikace'!$W$35,'Tabulka kvalifikace'!$B$35,IF($A12='Tabulka kvalifikace'!$W$37,'Tabulka kvalifikace'!$B$37,IF($A12='Tabulka kvalifikace'!$W$39,'Tabulka kvalifikace'!$B$39,IF($A12='Tabulka kvalifikace'!$W$41,'Tabulka kvalifikace'!$B$41,""))))))</f>
        <v>0</v>
      </c>
      <c r="R12" t="str">
        <f>IF($A12='Tabulka kvalifikace'!$W$43,'Tabulka kvalifikace'!$B$43,IF($A12='Tabulka kvalifikace'!$W$45,'Tabulka kvalifikace'!$B$45,IF($A12='Tabulka kvalifikace'!$W$47,'Tabulka kvalifikace'!$B$47,IF($A12='Tabulka kvalifikace'!$W$49,'Tabulka kvalifikace'!$B$49,IF($A12='Tabulka kvalifikace'!$W$51,'Tabulka kvalifikace'!$B$51,IF($A12='Tabulka kvalifikace'!$W$53,'Tabulka kvalifikace'!$B$53,""))))))</f>
        <v/>
      </c>
      <c r="S12" t="str">
        <f>IF(A12='Tabulka kvalifikace'!$W$55,'Tabulka kvalifikace'!$B$55,IF(A12='Tabulka kvalifikace'!$W$57,'Tabulka kvalifikace'!$B$57,IF(A12='Tabulka kvalifikace'!$W$59,'Tabulka kvalifikace'!$B$59,IF(A12='Tabulka kvalifikace'!$W$61,'Tabulka kvalifikace'!$B$61,""))))</f>
        <v/>
      </c>
    </row>
    <row r="13" spans="1:19" ht="39.950000000000003" hidden="1" customHeight="1" x14ac:dyDescent="0.2">
      <c r="A13" s="18"/>
      <c r="B13" s="21"/>
      <c r="C13" s="22">
        <v>0</v>
      </c>
      <c r="D13" s="15" t="s">
        <v>3</v>
      </c>
      <c r="G13">
        <f>IF($A13='Tabulka kvalifikace'!$W$7,'Tabulka kvalifikace'!$A$7,IF($A13='Tabulka kvalifikace'!$W$9,'Tabulka kvalifikace'!$A$9,IF($A13='Tabulka kvalifikace'!$W$11,'Tabulka kvalifikace'!$A$11,IF($A13='Tabulka kvalifikace'!$W$13,'Tabulka kvalifikace'!$A$13,IF($A13='Tabulka kvalifikace'!$W$15,'Tabulka kvalifikace'!$A$15,IF($A13='Tabulka kvalifikace'!$W$17,'Tabulka kvalifikace'!$A$17,""))))))</f>
        <v>0</v>
      </c>
      <c r="H13">
        <f>IF($A13='Tabulka kvalifikace'!$W$19,'Tabulka kvalifikace'!$A$19,IF($A13='Tabulka kvalifikace'!$W$21,'Tabulka kvalifikace'!$A$21,IF($A13='Tabulka kvalifikace'!$W$23,'Tabulka kvalifikace'!$A$23,IF($A13='Tabulka kvalifikace'!$W$25,'Tabulka kvalifikace'!$A$25,IF($A13='Tabulka kvalifikace'!$W$27,'Tabulka kvalifikace'!$A$27,IF($A13='Tabulka kvalifikace'!$W$29,'Tabulka kvalifikace'!$A$29,""))))))</f>
        <v>0</v>
      </c>
      <c r="I13">
        <f>IF($A13='Tabulka kvalifikace'!$W$31,'Tabulka kvalifikace'!$A$31,IF($A13='Tabulka kvalifikace'!$W$33,'Tabulka kvalifikace'!$A$33,IF($A13='Tabulka kvalifikace'!$W$35,'Tabulka kvalifikace'!$A$35,IF($A13='Tabulka kvalifikace'!$W$37,'Tabulka kvalifikace'!$A$37,IF($A13='Tabulka kvalifikace'!$W$39,'Tabulka kvalifikace'!$A$39,IF($A13='Tabulka kvalifikace'!$W$41,'Tabulka kvalifikace'!$A$41,""))))))</f>
        <v>0</v>
      </c>
      <c r="J13" t="str">
        <f>IF($A13='Tabulka kvalifikace'!$W$43,'Tabulka kvalifikace'!$A$43,IF($A13='Tabulka kvalifikace'!$W$45,'Tabulka kvalifikace'!$A$45,IF($A13='Tabulka kvalifikace'!$W$47,'Tabulka kvalifikace'!$A$47,IF($A13='Tabulka kvalifikace'!$W$49,'Tabulka kvalifikace'!$A$49,IF($A13='Tabulka kvalifikace'!$W$51,'Tabulka kvalifikace'!$A$51,IF($A13='Tabulka kvalifikace'!$W$53,'Tabulka kvalifikace'!$A$53,""))))))</f>
        <v/>
      </c>
      <c r="K13" t="str">
        <f>IF(A13='Tabulka kvalifikace'!$W$55,'Tabulka kvalifikace'!$A$55,IF(A13='Tabulka kvalifikace'!$W$57,'Tabulka kvalifikace'!$A$57,IF(A13='Tabulka kvalifikace'!$W$59,'Tabulka kvalifikace'!$A$59,IF(A13='Tabulka kvalifikace'!$W$61,'Tabulka kvalifikace'!$A$61,""))))</f>
        <v/>
      </c>
      <c r="L13" s="15" t="s">
        <v>0</v>
      </c>
      <c r="O13">
        <f>IF($A13='Tabulka kvalifikace'!$W$7,'Tabulka kvalifikace'!$B$7,IF($A13='Tabulka kvalifikace'!$W$9,'Tabulka kvalifikace'!$B$9,IF($A13='Tabulka kvalifikace'!$W$11,'Tabulka kvalifikace'!$B$11,IF($A13='Tabulka kvalifikace'!$W$13,'Tabulka kvalifikace'!$B$13,IF($A13='Tabulka kvalifikace'!$W$15,'Tabulka kvalifikace'!$B$15,IF($A13='Tabulka kvalifikace'!$W$17,'Tabulka kvalifikace'!$B$17,""))))))</f>
        <v>0</v>
      </c>
      <c r="P13">
        <f>IF($A13='Tabulka kvalifikace'!$W$19,'Tabulka kvalifikace'!$B$19,IF($A13='Tabulka kvalifikace'!$W$21,'Tabulka kvalifikace'!$B$21,IF($A13='Tabulka kvalifikace'!$W$23,'Tabulka kvalifikace'!$B$23,IF($A13='Tabulka kvalifikace'!$W$25,'Tabulka kvalifikace'!$B$25,IF($A13='Tabulka kvalifikace'!$W$27,'Tabulka kvalifikace'!$B$27,IF($A13='Tabulka kvalifikace'!$W$29,'Tabulka kvalifikace'!$B$29,""))))))</f>
        <v>0</v>
      </c>
      <c r="Q13">
        <f>IF($A13='Tabulka kvalifikace'!$W$31,'Tabulka kvalifikace'!$B$31,IF($A13='Tabulka kvalifikace'!$W$33,'Tabulka kvalifikace'!$B$33,IF($A13='Tabulka kvalifikace'!$W$35,'Tabulka kvalifikace'!$B$35,IF($A13='Tabulka kvalifikace'!$W$37,'Tabulka kvalifikace'!$B$37,IF($A13='Tabulka kvalifikace'!$W$39,'Tabulka kvalifikace'!$B$39,IF($A13='Tabulka kvalifikace'!$W$41,'Tabulka kvalifikace'!$B$41,""))))))</f>
        <v>0</v>
      </c>
      <c r="R13" t="str">
        <f>IF($A13='Tabulka kvalifikace'!$W$43,'Tabulka kvalifikace'!$B$43,IF($A13='Tabulka kvalifikace'!$W$45,'Tabulka kvalifikace'!$B$45,IF($A13='Tabulka kvalifikace'!$W$47,'Tabulka kvalifikace'!$B$47,IF($A13='Tabulka kvalifikace'!$W$49,'Tabulka kvalifikace'!$B$49,IF($A13='Tabulka kvalifikace'!$W$51,'Tabulka kvalifikace'!$B$51,IF($A13='Tabulka kvalifikace'!$W$53,'Tabulka kvalifikace'!$B$53,""))))))</f>
        <v/>
      </c>
      <c r="S13" t="str">
        <f>IF(A13='Tabulka kvalifikace'!$W$55,'Tabulka kvalifikace'!$B$55,IF(A13='Tabulka kvalifikace'!$W$57,'Tabulka kvalifikace'!$B$57,IF(A13='Tabulka kvalifikace'!$W$59,'Tabulka kvalifikace'!$B$59,IF(A13='Tabulka kvalifikace'!$W$61,'Tabulka kvalifikace'!$B$61,""))))</f>
        <v/>
      </c>
    </row>
    <row r="14" spans="1:19" ht="39.950000000000003" hidden="1" customHeight="1" x14ac:dyDescent="0.2">
      <c r="A14" s="18"/>
      <c r="B14" s="21"/>
      <c r="C14" s="22">
        <v>0</v>
      </c>
      <c r="D14" s="15" t="s">
        <v>3</v>
      </c>
      <c r="G14">
        <f>IF($A14='Tabulka kvalifikace'!$W$7,'Tabulka kvalifikace'!$A$7,IF($A14='Tabulka kvalifikace'!$W$9,'Tabulka kvalifikace'!$A$9,IF($A14='Tabulka kvalifikace'!$W$11,'Tabulka kvalifikace'!$A$11,IF($A14='Tabulka kvalifikace'!$W$13,'Tabulka kvalifikace'!$A$13,IF($A14='Tabulka kvalifikace'!$W$15,'Tabulka kvalifikace'!$A$15,IF($A14='Tabulka kvalifikace'!$W$17,'Tabulka kvalifikace'!$A$17,""))))))</f>
        <v>0</v>
      </c>
      <c r="H14">
        <f>IF($A14='Tabulka kvalifikace'!$W$19,'Tabulka kvalifikace'!$A$19,IF($A14='Tabulka kvalifikace'!$W$21,'Tabulka kvalifikace'!$A$21,IF($A14='Tabulka kvalifikace'!$W$23,'Tabulka kvalifikace'!$A$23,IF($A14='Tabulka kvalifikace'!$W$25,'Tabulka kvalifikace'!$A$25,IF($A14='Tabulka kvalifikace'!$W$27,'Tabulka kvalifikace'!$A$27,IF($A14='Tabulka kvalifikace'!$W$29,'Tabulka kvalifikace'!$A$29,""))))))</f>
        <v>0</v>
      </c>
      <c r="I14">
        <f>IF($A14='Tabulka kvalifikace'!$W$31,'Tabulka kvalifikace'!$A$31,IF($A14='Tabulka kvalifikace'!$W$33,'Tabulka kvalifikace'!$A$33,IF($A14='Tabulka kvalifikace'!$W$35,'Tabulka kvalifikace'!$A$35,IF($A14='Tabulka kvalifikace'!$W$37,'Tabulka kvalifikace'!$A$37,IF($A14='Tabulka kvalifikace'!$W$39,'Tabulka kvalifikace'!$A$39,IF($A14='Tabulka kvalifikace'!$W$41,'Tabulka kvalifikace'!$A$41,""))))))</f>
        <v>0</v>
      </c>
      <c r="J14" t="str">
        <f>IF($A14='Tabulka kvalifikace'!$W$43,'Tabulka kvalifikace'!$A$43,IF($A14='Tabulka kvalifikace'!$W$45,'Tabulka kvalifikace'!$A$45,IF($A14='Tabulka kvalifikace'!$W$47,'Tabulka kvalifikace'!$A$47,IF($A14='Tabulka kvalifikace'!$W$49,'Tabulka kvalifikace'!$A$49,IF($A14='Tabulka kvalifikace'!$W$51,'Tabulka kvalifikace'!$A$51,IF($A14='Tabulka kvalifikace'!$W$53,'Tabulka kvalifikace'!$A$53,""))))))</f>
        <v/>
      </c>
      <c r="K14" t="str">
        <f>IF(A14='Tabulka kvalifikace'!$W$55,'Tabulka kvalifikace'!$A$55,IF(A14='Tabulka kvalifikace'!$W$57,'Tabulka kvalifikace'!$A$57,IF(A14='Tabulka kvalifikace'!$W$59,'Tabulka kvalifikace'!$A$59,IF(A14='Tabulka kvalifikace'!$W$61,'Tabulka kvalifikace'!$A$61,""))))</f>
        <v/>
      </c>
      <c r="L14" s="15" t="s">
        <v>0</v>
      </c>
      <c r="O14">
        <f>IF($A14='Tabulka kvalifikace'!$W$7,'Tabulka kvalifikace'!$B$7,IF($A14='Tabulka kvalifikace'!$W$9,'Tabulka kvalifikace'!$B$9,IF($A14='Tabulka kvalifikace'!$W$11,'Tabulka kvalifikace'!$B$11,IF($A14='Tabulka kvalifikace'!$W$13,'Tabulka kvalifikace'!$B$13,IF($A14='Tabulka kvalifikace'!$W$15,'Tabulka kvalifikace'!$B$15,IF($A14='Tabulka kvalifikace'!$W$17,'Tabulka kvalifikace'!$B$17,""))))))</f>
        <v>0</v>
      </c>
      <c r="P14">
        <f>IF($A14='Tabulka kvalifikace'!$W$19,'Tabulka kvalifikace'!$B$19,IF($A14='Tabulka kvalifikace'!$W$21,'Tabulka kvalifikace'!$B$21,IF($A14='Tabulka kvalifikace'!$W$23,'Tabulka kvalifikace'!$B$23,IF($A14='Tabulka kvalifikace'!$W$25,'Tabulka kvalifikace'!$B$25,IF($A14='Tabulka kvalifikace'!$W$27,'Tabulka kvalifikace'!$B$27,IF($A14='Tabulka kvalifikace'!$W$29,'Tabulka kvalifikace'!$B$29,""))))))</f>
        <v>0</v>
      </c>
      <c r="Q14">
        <f>IF($A14='Tabulka kvalifikace'!$W$31,'Tabulka kvalifikace'!$B$31,IF($A14='Tabulka kvalifikace'!$W$33,'Tabulka kvalifikace'!$B$33,IF($A14='Tabulka kvalifikace'!$W$35,'Tabulka kvalifikace'!$B$35,IF($A14='Tabulka kvalifikace'!$W$37,'Tabulka kvalifikace'!$B$37,IF($A14='Tabulka kvalifikace'!$W$39,'Tabulka kvalifikace'!$B$39,IF($A14='Tabulka kvalifikace'!$W$41,'Tabulka kvalifikace'!$B$41,""))))))</f>
        <v>0</v>
      </c>
      <c r="R14" t="str">
        <f>IF($A14='Tabulka kvalifikace'!$W$43,'Tabulka kvalifikace'!$B$43,IF($A14='Tabulka kvalifikace'!$W$45,'Tabulka kvalifikace'!$B$45,IF($A14='Tabulka kvalifikace'!$W$47,'Tabulka kvalifikace'!$B$47,IF($A14='Tabulka kvalifikace'!$W$49,'Tabulka kvalifikace'!$B$49,IF($A14='Tabulka kvalifikace'!$W$51,'Tabulka kvalifikace'!$B$51,IF($A14='Tabulka kvalifikace'!$W$53,'Tabulka kvalifikace'!$B$53,""))))))</f>
        <v/>
      </c>
      <c r="S14" t="str">
        <f>IF(A14='Tabulka kvalifikace'!$W$55,'Tabulka kvalifikace'!$B$55,IF(A14='Tabulka kvalifikace'!$W$57,'Tabulka kvalifikace'!$B$57,IF(A14='Tabulka kvalifikace'!$W$59,'Tabulka kvalifikace'!$B$59,IF(A14='Tabulka kvalifikace'!$W$61,'Tabulka kvalifikace'!$B$61,""))))</f>
        <v/>
      </c>
    </row>
    <row r="15" spans="1:19" ht="39.950000000000003" hidden="1" customHeight="1" x14ac:dyDescent="0.2">
      <c r="A15" s="18">
        <v>6</v>
      </c>
      <c r="B15" s="21"/>
      <c r="C15" s="22">
        <v>0</v>
      </c>
      <c r="D15" s="15" t="s">
        <v>3</v>
      </c>
      <c r="G15" t="str">
        <f>IF($A15='Tabulka kvalifikace'!$W$7,'Tabulka kvalifikace'!$A$7,IF($A15='Tabulka kvalifikace'!$W$9,'Tabulka kvalifikace'!$A$9,IF($A15='Tabulka kvalifikace'!$W$11,'Tabulka kvalifikace'!$A$11,IF($A15='Tabulka kvalifikace'!$W$13,'Tabulka kvalifikace'!$A$13,IF($A15='Tabulka kvalifikace'!$W$15,'Tabulka kvalifikace'!$A$15,IF($A15='Tabulka kvalifikace'!$W$17,'Tabulka kvalifikace'!$A$17,""))))))</f>
        <v/>
      </c>
      <c r="H15" t="str">
        <f>IF($A15='Tabulka kvalifikace'!$W$19,'Tabulka kvalifikace'!$A$19,IF($A15='Tabulka kvalifikace'!$W$21,'Tabulka kvalifikace'!$A$21,IF($A15='Tabulka kvalifikace'!$W$23,'Tabulka kvalifikace'!$A$23,IF($A15='Tabulka kvalifikace'!$W$25,'Tabulka kvalifikace'!$A$25,IF($A15='Tabulka kvalifikace'!$W$27,'Tabulka kvalifikace'!$A$27,IF($A15='Tabulka kvalifikace'!$W$29,'Tabulka kvalifikace'!$A$29,""))))))</f>
        <v/>
      </c>
      <c r="I15" t="str">
        <f>IF($A15='Tabulka kvalifikace'!$W$31,'Tabulka kvalifikace'!$A$31,IF($A15='Tabulka kvalifikace'!$W$33,'Tabulka kvalifikace'!$A$33,IF($A15='Tabulka kvalifikace'!$W$35,'Tabulka kvalifikace'!$A$35,IF($A15='Tabulka kvalifikace'!$W$37,'Tabulka kvalifikace'!$A$37,IF($A15='Tabulka kvalifikace'!$W$39,'Tabulka kvalifikace'!$A$39,IF($A15='Tabulka kvalifikace'!$W$41,'Tabulka kvalifikace'!$A$41,""))))))</f>
        <v/>
      </c>
      <c r="J15" t="str">
        <f>IF($A15='Tabulka kvalifikace'!$W$43,'Tabulka kvalifikace'!$A$43,IF($A15='Tabulka kvalifikace'!$W$45,'Tabulka kvalifikace'!$A$45,IF($A15='Tabulka kvalifikace'!$W$47,'Tabulka kvalifikace'!$A$47,IF($A15='Tabulka kvalifikace'!$W$49,'Tabulka kvalifikace'!$A$49,IF($A15='Tabulka kvalifikace'!$W$51,'Tabulka kvalifikace'!$A$51,IF($A15='Tabulka kvalifikace'!$W$53,'Tabulka kvalifikace'!$A$53,""))))))</f>
        <v/>
      </c>
      <c r="K15" t="str">
        <f>IF(A15='Tabulka kvalifikace'!$W$55,'Tabulka kvalifikace'!$A$55,IF(A15='Tabulka kvalifikace'!$W$57,'Tabulka kvalifikace'!$A$57,IF(A15='Tabulka kvalifikace'!$W$59,'Tabulka kvalifikace'!$A$59,IF(A15='Tabulka kvalifikace'!$W$61,'Tabulka kvalifikace'!$A$61,""))))</f>
        <v/>
      </c>
      <c r="L15" s="15" t="s">
        <v>0</v>
      </c>
      <c r="O15" t="str">
        <f>IF($A15='Tabulka kvalifikace'!$W$7,'Tabulka kvalifikace'!$B$7,IF($A15='Tabulka kvalifikace'!$W$9,'Tabulka kvalifikace'!$B$9,IF($A15='Tabulka kvalifikace'!$W$11,'Tabulka kvalifikace'!$B$11,IF($A15='Tabulka kvalifikace'!$W$13,'Tabulka kvalifikace'!$B$13,IF($A15='Tabulka kvalifikace'!$W$15,'Tabulka kvalifikace'!$B$15,IF($A15='Tabulka kvalifikace'!$W$17,'Tabulka kvalifikace'!$B$17,""))))))</f>
        <v/>
      </c>
      <c r="P15" t="str">
        <f>IF($A15='Tabulka kvalifikace'!$W$19,'Tabulka kvalifikace'!$B$19,IF($A15='Tabulka kvalifikace'!$W$21,'Tabulka kvalifikace'!$B$21,IF($A15='Tabulka kvalifikace'!$W$23,'Tabulka kvalifikace'!$B$23,IF($A15='Tabulka kvalifikace'!$W$25,'Tabulka kvalifikace'!$B$25,IF($A15='Tabulka kvalifikace'!$W$27,'Tabulka kvalifikace'!$B$27,IF($A15='Tabulka kvalifikace'!$W$29,'Tabulka kvalifikace'!$B$29,""))))))</f>
        <v/>
      </c>
      <c r="Q15" t="str">
        <f>IF($A15='Tabulka kvalifikace'!$W$31,'Tabulka kvalifikace'!$B$31,IF($A15='Tabulka kvalifikace'!$W$33,'Tabulka kvalifikace'!$B$33,IF($A15='Tabulka kvalifikace'!$W$35,'Tabulka kvalifikace'!$B$35,IF($A15='Tabulka kvalifikace'!$W$37,'Tabulka kvalifikace'!$B$37,IF($A15='Tabulka kvalifikace'!$W$39,'Tabulka kvalifikace'!$B$39,IF($A15='Tabulka kvalifikace'!$W$41,'Tabulka kvalifikace'!$B$41,""))))))</f>
        <v/>
      </c>
      <c r="R15" t="str">
        <f>IF($A15='Tabulka kvalifikace'!$W$43,'Tabulka kvalifikace'!$B$43,IF($A15='Tabulka kvalifikace'!$W$45,'Tabulka kvalifikace'!$B$45,IF($A15='Tabulka kvalifikace'!$W$47,'Tabulka kvalifikace'!$B$47,IF($A15='Tabulka kvalifikace'!$W$49,'Tabulka kvalifikace'!$B$49,IF($A15='Tabulka kvalifikace'!$W$51,'Tabulka kvalifikace'!$B$51,IF($A15='Tabulka kvalifikace'!$W$53,'Tabulka kvalifikace'!$B$53,""))))))</f>
        <v/>
      </c>
      <c r="S15" t="str">
        <f>IF(A15='Tabulka kvalifikace'!$W$55,'Tabulka kvalifikace'!$B$55,IF(A15='Tabulka kvalifikace'!$W$57,'Tabulka kvalifikace'!$B$57,IF(A15='Tabulka kvalifikace'!$W$59,'Tabulka kvalifikace'!$B$59,IF(A15='Tabulka kvalifikace'!$W$61,'Tabulka kvalifikace'!$B$61,""))))</f>
        <v/>
      </c>
    </row>
    <row r="16" spans="1:19" ht="39.950000000000003" hidden="1" customHeight="1" x14ac:dyDescent="0.2">
      <c r="A16" s="18">
        <v>7</v>
      </c>
      <c r="B16" s="21" t="e">
        <v>#REF!</v>
      </c>
      <c r="C16" s="22">
        <v>0</v>
      </c>
      <c r="D16" s="15" t="s">
        <v>3</v>
      </c>
      <c r="E16" t="e">
        <f>IF($A16=#REF!,#REF!,IF($A16=#REF!,#REF!,IF($A16=#REF!,#REF!,IF($A16=#REF!,#REF!,""))))</f>
        <v>#REF!</v>
      </c>
      <c r="F16" t="e">
        <f>IF($A16=#REF!,#REF!,IF($A16=#REF!,#REF!,IF($A16=#REF!,#REF!,IF($A16=#REF!,#REF!,IF($A16=#REF!,#REF!,IF($A16=#REF!,#REF!,IF($A16=#REF!,#REF!,IF($A16=#REF!,#REF!,""))))))))</f>
        <v>#REF!</v>
      </c>
      <c r="G16" t="str">
        <f>IF($A16='Tabulka kvalifikace'!$W$7,'Tabulka kvalifikace'!$A$7,IF($A16='Tabulka kvalifikace'!$W$9,'Tabulka kvalifikace'!$A$9,IF($A16='Tabulka kvalifikace'!$W$11,'Tabulka kvalifikace'!$A$11,IF($A16='Tabulka kvalifikace'!$W$13,'Tabulka kvalifikace'!$A$13,IF($A16='Tabulka kvalifikace'!$W$15,'Tabulka kvalifikace'!$A$15,IF($A16='Tabulka kvalifikace'!$W$17,'Tabulka kvalifikace'!$A$17,""))))))</f>
        <v/>
      </c>
      <c r="H16" t="str">
        <f>IF($A16='Tabulka kvalifikace'!$W$19,'Tabulka kvalifikace'!$A$19,IF($A16='Tabulka kvalifikace'!$W$21,'Tabulka kvalifikace'!$A$21,IF($A16='Tabulka kvalifikace'!$W$23,'Tabulka kvalifikace'!$A$23,IF($A16='Tabulka kvalifikace'!$W$25,'Tabulka kvalifikace'!$A$25,IF($A16='Tabulka kvalifikace'!$W$27,'Tabulka kvalifikace'!$A$27,IF($A16='Tabulka kvalifikace'!$W$29,'Tabulka kvalifikace'!$A$29,""))))))</f>
        <v/>
      </c>
      <c r="I16" t="str">
        <f>IF($A16='Tabulka kvalifikace'!$W$31,'Tabulka kvalifikace'!$A$31,IF($A16='Tabulka kvalifikace'!$W$33,'Tabulka kvalifikace'!$A$33,IF($A16='Tabulka kvalifikace'!$W$35,'Tabulka kvalifikace'!$A$35,IF($A16='Tabulka kvalifikace'!$W$37,'Tabulka kvalifikace'!$A$37,IF($A16='Tabulka kvalifikace'!$W$39,'Tabulka kvalifikace'!$A$39,IF($A16='Tabulka kvalifikace'!$W$41,'Tabulka kvalifikace'!$A$41,""))))))</f>
        <v/>
      </c>
      <c r="J16" t="str">
        <f>IF($A16='Tabulka kvalifikace'!$W$43,'Tabulka kvalifikace'!$A$43,IF($A16='Tabulka kvalifikace'!$W$45,'Tabulka kvalifikace'!$A$45,IF($A16='Tabulka kvalifikace'!$W$47,'Tabulka kvalifikace'!$A$47,IF($A16='Tabulka kvalifikace'!$W$49,'Tabulka kvalifikace'!$A$49,IF($A16='Tabulka kvalifikace'!$W$51,'Tabulka kvalifikace'!$A$51,IF($A16='Tabulka kvalifikace'!$W$53,'Tabulka kvalifikace'!$A$53,""))))))</f>
        <v/>
      </c>
      <c r="K16" t="str">
        <f>IF(A16='Tabulka kvalifikace'!$W$55,'Tabulka kvalifikace'!$A$55,IF(A16='Tabulka kvalifikace'!$W$57,'Tabulka kvalifikace'!$A$57,IF(A16='Tabulka kvalifikace'!$W$59,'Tabulka kvalifikace'!$A$59,IF(A16='Tabulka kvalifikace'!$W$61,'Tabulka kvalifikace'!$A$61,""))))</f>
        <v/>
      </c>
      <c r="L16" s="15" t="s">
        <v>0</v>
      </c>
      <c r="M16" t="e">
        <f>IF($A16=#REF!,#REF!,IF($A16=#REF!,#REF!,IF($A16=#REF!,#REF!,IF($A16=#REF!,#REF!,""))))</f>
        <v>#REF!</v>
      </c>
      <c r="N16" t="e">
        <f>IF($A16=#REF!,#REF!,IF($A16=#REF!,#REF!,IF($A16=#REF!,#REF!,IF($A16=#REF!,#REF!,IF($A16=#REF!,#REF!,IF($A16=#REF!,#REF!,IF($A16=#REF!,#REF!,IF($A16=#REF!,#REF!,""))))))))</f>
        <v>#REF!</v>
      </c>
      <c r="O16" t="str">
        <f>IF($A16='Tabulka kvalifikace'!$W$7,'Tabulka kvalifikace'!$B$7,IF($A16='Tabulka kvalifikace'!$W$9,'Tabulka kvalifikace'!$B$9,IF($A16='Tabulka kvalifikace'!$W$11,'Tabulka kvalifikace'!$B$11,IF($A16='Tabulka kvalifikace'!$W$13,'Tabulka kvalifikace'!$B$13,IF($A16='Tabulka kvalifikace'!$W$15,'Tabulka kvalifikace'!$B$15,IF($A16='Tabulka kvalifikace'!$W$17,'Tabulka kvalifikace'!$B$17,""))))))</f>
        <v/>
      </c>
      <c r="P16" t="str">
        <f>IF($A16='Tabulka kvalifikace'!$W$19,'Tabulka kvalifikace'!$B$19,IF($A16='Tabulka kvalifikace'!$W$21,'Tabulka kvalifikace'!$B$21,IF($A16='Tabulka kvalifikace'!$W$23,'Tabulka kvalifikace'!$B$23,IF($A16='Tabulka kvalifikace'!$W$25,'Tabulka kvalifikace'!$B$25,IF($A16='Tabulka kvalifikace'!$W$27,'Tabulka kvalifikace'!$B$27,IF($A16='Tabulka kvalifikace'!$W$29,'Tabulka kvalifikace'!$B$29,""))))))</f>
        <v/>
      </c>
      <c r="Q16" t="str">
        <f>IF($A16='Tabulka kvalifikace'!$W$31,'Tabulka kvalifikace'!$B$31,IF($A16='Tabulka kvalifikace'!$W$33,'Tabulka kvalifikace'!$B$33,IF($A16='Tabulka kvalifikace'!$W$35,'Tabulka kvalifikace'!$B$35,IF($A16='Tabulka kvalifikace'!$W$37,'Tabulka kvalifikace'!$B$37,IF($A16='Tabulka kvalifikace'!$W$39,'Tabulka kvalifikace'!$B$39,IF($A16='Tabulka kvalifikace'!$W$41,'Tabulka kvalifikace'!$B$41,""))))))</f>
        <v/>
      </c>
      <c r="R16" t="str">
        <f>IF($A16='Tabulka kvalifikace'!$W$43,'Tabulka kvalifikace'!$B$43,IF($A16='Tabulka kvalifikace'!$W$45,'Tabulka kvalifikace'!$B$45,IF($A16='Tabulka kvalifikace'!$W$47,'Tabulka kvalifikace'!$B$47,IF($A16='Tabulka kvalifikace'!$W$49,'Tabulka kvalifikace'!$B$49,IF($A16='Tabulka kvalifikace'!$W$51,'Tabulka kvalifikace'!$B$51,IF($A16='Tabulka kvalifikace'!$W$53,'Tabulka kvalifikace'!$B$53,""))))))</f>
        <v/>
      </c>
      <c r="S16" t="str">
        <f>IF(A16='Tabulka kvalifikace'!$W$55,'Tabulka kvalifikace'!$B$55,IF(A16='Tabulka kvalifikace'!$W$57,'Tabulka kvalifikace'!$B$57,IF(A16='Tabulka kvalifikace'!$W$59,'Tabulka kvalifikace'!$B$59,IF(A16='Tabulka kvalifikace'!$W$61,'Tabulka kvalifikace'!$B$61,""))))</f>
        <v/>
      </c>
    </row>
    <row r="17" spans="1:19" ht="39.950000000000003" hidden="1" customHeight="1" x14ac:dyDescent="0.2">
      <c r="A17" s="18">
        <v>8</v>
      </c>
      <c r="B17" s="21" t="e">
        <v>#REF!</v>
      </c>
      <c r="C17" s="22">
        <v>0</v>
      </c>
      <c r="D17" s="15" t="s">
        <v>3</v>
      </c>
      <c r="E17" t="e">
        <f>IF($A17=#REF!,#REF!,IF($A17=#REF!,#REF!,IF($A17=#REF!,#REF!,IF($A17=#REF!,#REF!,""))))</f>
        <v>#REF!</v>
      </c>
      <c r="F17" t="e">
        <f>IF($A17=#REF!,#REF!,IF($A17=#REF!,#REF!,IF($A17=#REF!,#REF!,IF($A17=#REF!,#REF!,IF($A17=#REF!,#REF!,IF($A17=#REF!,#REF!,IF($A17=#REF!,#REF!,IF($A17=#REF!,#REF!,""))))))))</f>
        <v>#REF!</v>
      </c>
      <c r="G17" t="str">
        <f>IF($A17='Tabulka kvalifikace'!$W$7,'Tabulka kvalifikace'!$A$7,IF($A17='Tabulka kvalifikace'!$W$9,'Tabulka kvalifikace'!$A$9,IF($A17='Tabulka kvalifikace'!$W$11,'Tabulka kvalifikace'!$A$11,IF($A17='Tabulka kvalifikace'!$W$13,'Tabulka kvalifikace'!$A$13,IF($A17='Tabulka kvalifikace'!$W$15,'Tabulka kvalifikace'!$A$15,IF($A17='Tabulka kvalifikace'!$W$17,'Tabulka kvalifikace'!$A$17,""))))))</f>
        <v/>
      </c>
      <c r="H17" t="str">
        <f>IF($A17='Tabulka kvalifikace'!$W$19,'Tabulka kvalifikace'!$A$19,IF($A17='Tabulka kvalifikace'!$W$21,'Tabulka kvalifikace'!$A$21,IF($A17='Tabulka kvalifikace'!$W$23,'Tabulka kvalifikace'!$A$23,IF($A17='Tabulka kvalifikace'!$W$25,'Tabulka kvalifikace'!$A$25,IF($A17='Tabulka kvalifikace'!$W$27,'Tabulka kvalifikace'!$A$27,IF($A17='Tabulka kvalifikace'!$W$29,'Tabulka kvalifikace'!$A$29,""))))))</f>
        <v/>
      </c>
      <c r="I17" t="str">
        <f>IF($A17='Tabulka kvalifikace'!$W$31,'Tabulka kvalifikace'!$A$31,IF($A17='Tabulka kvalifikace'!$W$33,'Tabulka kvalifikace'!$A$33,IF($A17='Tabulka kvalifikace'!$W$35,'Tabulka kvalifikace'!$A$35,IF($A17='Tabulka kvalifikace'!$W$37,'Tabulka kvalifikace'!$A$37,IF($A17='Tabulka kvalifikace'!$W$39,'Tabulka kvalifikace'!$A$39,IF($A17='Tabulka kvalifikace'!$W$41,'Tabulka kvalifikace'!$A$41,""))))))</f>
        <v/>
      </c>
      <c r="J17" t="str">
        <f>IF($A17='Tabulka kvalifikace'!$W$43,'Tabulka kvalifikace'!$A$43,IF($A17='Tabulka kvalifikace'!$W$45,'Tabulka kvalifikace'!$A$45,IF($A17='Tabulka kvalifikace'!$W$47,'Tabulka kvalifikace'!$A$47,IF($A17='Tabulka kvalifikace'!$W$49,'Tabulka kvalifikace'!$A$49,IF($A17='Tabulka kvalifikace'!$W$51,'Tabulka kvalifikace'!$A$51,IF($A17='Tabulka kvalifikace'!$W$53,'Tabulka kvalifikace'!$A$53,""))))))</f>
        <v/>
      </c>
      <c r="K17" t="str">
        <f>IF(A17='Tabulka kvalifikace'!$W$55,'Tabulka kvalifikace'!$A$55,IF(A17='Tabulka kvalifikace'!$W$57,'Tabulka kvalifikace'!$A$57,IF(A17='Tabulka kvalifikace'!$W$59,'Tabulka kvalifikace'!$A$59,IF(A17='Tabulka kvalifikace'!$W$61,'Tabulka kvalifikace'!$A$61,""))))</f>
        <v/>
      </c>
      <c r="L17" s="15" t="s">
        <v>0</v>
      </c>
      <c r="M17" t="e">
        <f>IF($A17=#REF!,#REF!,IF($A17=#REF!,#REF!,IF($A17=#REF!,#REF!,IF($A17=#REF!,#REF!,""))))</f>
        <v>#REF!</v>
      </c>
      <c r="N17" t="e">
        <f>IF($A17=#REF!,#REF!,IF($A17=#REF!,#REF!,IF($A17=#REF!,#REF!,IF($A17=#REF!,#REF!,IF($A17=#REF!,#REF!,IF($A17=#REF!,#REF!,IF($A17=#REF!,#REF!,IF($A17=#REF!,#REF!,""))))))))</f>
        <v>#REF!</v>
      </c>
      <c r="O17" t="str">
        <f>IF($A17='Tabulka kvalifikace'!$W$7,'Tabulka kvalifikace'!$B$7,IF($A17='Tabulka kvalifikace'!$W$9,'Tabulka kvalifikace'!$B$9,IF($A17='Tabulka kvalifikace'!$W$11,'Tabulka kvalifikace'!$B$11,IF($A17='Tabulka kvalifikace'!$W$13,'Tabulka kvalifikace'!$B$13,IF($A17='Tabulka kvalifikace'!$W$15,'Tabulka kvalifikace'!$B$15,IF($A17='Tabulka kvalifikace'!$W$17,'Tabulka kvalifikace'!$B$17,""))))))</f>
        <v/>
      </c>
      <c r="P17" t="str">
        <f>IF($A17='Tabulka kvalifikace'!$W$19,'Tabulka kvalifikace'!$B$19,IF($A17='Tabulka kvalifikace'!$W$21,'Tabulka kvalifikace'!$B$21,IF($A17='Tabulka kvalifikace'!$W$23,'Tabulka kvalifikace'!$B$23,IF($A17='Tabulka kvalifikace'!$W$25,'Tabulka kvalifikace'!$B$25,IF($A17='Tabulka kvalifikace'!$W$27,'Tabulka kvalifikace'!$B$27,IF($A17='Tabulka kvalifikace'!$W$29,'Tabulka kvalifikace'!$B$29,""))))))</f>
        <v/>
      </c>
      <c r="Q17" t="str">
        <f>IF($A17='Tabulka kvalifikace'!$W$31,'Tabulka kvalifikace'!$B$31,IF($A17='Tabulka kvalifikace'!$W$33,'Tabulka kvalifikace'!$B$33,IF($A17='Tabulka kvalifikace'!$W$35,'Tabulka kvalifikace'!$B$35,IF($A17='Tabulka kvalifikace'!$W$37,'Tabulka kvalifikace'!$B$37,IF($A17='Tabulka kvalifikace'!$W$39,'Tabulka kvalifikace'!$B$39,IF($A17='Tabulka kvalifikace'!$W$41,'Tabulka kvalifikace'!$B$41,""))))))</f>
        <v/>
      </c>
      <c r="R17" t="str">
        <f>IF($A17='Tabulka kvalifikace'!$W$43,'Tabulka kvalifikace'!$B$43,IF($A17='Tabulka kvalifikace'!$W$45,'Tabulka kvalifikace'!$B$45,IF($A17='Tabulka kvalifikace'!$W$47,'Tabulka kvalifikace'!$B$47,IF($A17='Tabulka kvalifikace'!$W$49,'Tabulka kvalifikace'!$B$49,IF($A17='Tabulka kvalifikace'!$W$51,'Tabulka kvalifikace'!$B$51,IF($A17='Tabulka kvalifikace'!$W$53,'Tabulka kvalifikace'!$B$53,""))))))</f>
        <v/>
      </c>
      <c r="S17" t="str">
        <f>IF(A17='Tabulka kvalifikace'!$W$55,'Tabulka kvalifikace'!$B$55,IF(A17='Tabulka kvalifikace'!$W$57,'Tabulka kvalifikace'!$B$57,IF(A17='Tabulka kvalifikace'!$W$59,'Tabulka kvalifikace'!$B$59,IF(A17='Tabulka kvalifikace'!$W$61,'Tabulka kvalifikace'!$B$61,""))))</f>
        <v/>
      </c>
    </row>
    <row r="18" spans="1:19" ht="39.950000000000003" hidden="1" customHeight="1" x14ac:dyDescent="0.2">
      <c r="A18" s="18">
        <v>9</v>
      </c>
      <c r="B18" s="21" t="e">
        <v>#REF!</v>
      </c>
      <c r="C18" s="22">
        <v>0</v>
      </c>
      <c r="D18" s="15" t="s">
        <v>3</v>
      </c>
      <c r="E18" t="e">
        <f>IF($A18=#REF!,#REF!,IF($A18=#REF!,#REF!,IF($A18=#REF!,#REF!,IF($A18=#REF!,#REF!,""))))</f>
        <v>#REF!</v>
      </c>
      <c r="F18" t="e">
        <f>IF($A18=#REF!,#REF!,IF($A18=#REF!,#REF!,IF($A18=#REF!,#REF!,IF($A18=#REF!,#REF!,IF($A18=#REF!,#REF!,IF($A18=#REF!,#REF!,IF($A18=#REF!,#REF!,IF($A18=#REF!,#REF!,""))))))))</f>
        <v>#REF!</v>
      </c>
      <c r="G18" t="str">
        <f>IF($A18='Tabulka kvalifikace'!$W$7,'Tabulka kvalifikace'!$A$7,IF($A18='Tabulka kvalifikace'!$W$9,'Tabulka kvalifikace'!$A$9,IF($A18='Tabulka kvalifikace'!$W$11,'Tabulka kvalifikace'!$A$11,IF($A18='Tabulka kvalifikace'!$W$13,'Tabulka kvalifikace'!$A$13,IF($A18='Tabulka kvalifikace'!$W$15,'Tabulka kvalifikace'!$A$15,IF($A18='Tabulka kvalifikace'!$W$17,'Tabulka kvalifikace'!$A$17,""))))))</f>
        <v/>
      </c>
      <c r="H18" t="str">
        <f>IF($A18='Tabulka kvalifikace'!$W$19,'Tabulka kvalifikace'!$A$19,IF($A18='Tabulka kvalifikace'!$W$21,'Tabulka kvalifikace'!$A$21,IF($A18='Tabulka kvalifikace'!$W$23,'Tabulka kvalifikace'!$A$23,IF($A18='Tabulka kvalifikace'!$W$25,'Tabulka kvalifikace'!$A$25,IF($A18='Tabulka kvalifikace'!$W$27,'Tabulka kvalifikace'!$A$27,IF($A18='Tabulka kvalifikace'!$W$29,'Tabulka kvalifikace'!$A$29,""))))))</f>
        <v/>
      </c>
      <c r="I18" t="str">
        <f>IF($A18='Tabulka kvalifikace'!$W$31,'Tabulka kvalifikace'!$A$31,IF($A18='Tabulka kvalifikace'!$W$33,'Tabulka kvalifikace'!$A$33,IF($A18='Tabulka kvalifikace'!$W$35,'Tabulka kvalifikace'!$A$35,IF($A18='Tabulka kvalifikace'!$W$37,'Tabulka kvalifikace'!$A$37,IF($A18='Tabulka kvalifikace'!$W$39,'Tabulka kvalifikace'!$A$39,IF($A18='Tabulka kvalifikace'!$W$41,'Tabulka kvalifikace'!$A$41,""))))))</f>
        <v/>
      </c>
      <c r="J18" t="str">
        <f>IF($A18='Tabulka kvalifikace'!$W$43,'Tabulka kvalifikace'!$A$43,IF($A18='Tabulka kvalifikace'!$W$45,'Tabulka kvalifikace'!$A$45,IF($A18='Tabulka kvalifikace'!$W$47,'Tabulka kvalifikace'!$A$47,IF($A18='Tabulka kvalifikace'!$W$49,'Tabulka kvalifikace'!$A$49,IF($A18='Tabulka kvalifikace'!$W$51,'Tabulka kvalifikace'!$A$51,IF($A18='Tabulka kvalifikace'!$W$53,'Tabulka kvalifikace'!$A$53,""))))))</f>
        <v/>
      </c>
      <c r="K18" t="str">
        <f>IF(A18='Tabulka kvalifikace'!$W$55,'Tabulka kvalifikace'!$A$55,IF(A18='Tabulka kvalifikace'!$W$57,'Tabulka kvalifikace'!$A$57,IF(A18='Tabulka kvalifikace'!$W$59,'Tabulka kvalifikace'!$A$59,IF(A18='Tabulka kvalifikace'!$W$61,'Tabulka kvalifikace'!$A$61,""))))</f>
        <v/>
      </c>
      <c r="L18" s="15" t="s">
        <v>0</v>
      </c>
      <c r="M18" t="e">
        <f>IF($A18=#REF!,#REF!,IF($A18=#REF!,#REF!,IF($A18=#REF!,#REF!,IF($A18=#REF!,#REF!,""))))</f>
        <v>#REF!</v>
      </c>
      <c r="N18" t="e">
        <f>IF($A18=#REF!,#REF!,IF($A18=#REF!,#REF!,IF($A18=#REF!,#REF!,IF($A18=#REF!,#REF!,IF($A18=#REF!,#REF!,IF($A18=#REF!,#REF!,IF($A18=#REF!,#REF!,IF($A18=#REF!,#REF!,""))))))))</f>
        <v>#REF!</v>
      </c>
      <c r="O18" t="str">
        <f>IF($A18='Tabulka kvalifikace'!$W$7,'Tabulka kvalifikace'!$B$7,IF($A18='Tabulka kvalifikace'!$W$9,'Tabulka kvalifikace'!$B$9,IF($A18='Tabulka kvalifikace'!$W$11,'Tabulka kvalifikace'!$B$11,IF($A18='Tabulka kvalifikace'!$W$13,'Tabulka kvalifikace'!$B$13,IF($A18='Tabulka kvalifikace'!$W$15,'Tabulka kvalifikace'!$B$15,IF($A18='Tabulka kvalifikace'!$W$17,'Tabulka kvalifikace'!$B$17,""))))))</f>
        <v/>
      </c>
      <c r="P18" t="str">
        <f>IF($A18='Tabulka kvalifikace'!$W$19,'Tabulka kvalifikace'!$B$19,IF($A18='Tabulka kvalifikace'!$W$21,'Tabulka kvalifikace'!$B$21,IF($A18='Tabulka kvalifikace'!$W$23,'Tabulka kvalifikace'!$B$23,IF($A18='Tabulka kvalifikace'!$W$25,'Tabulka kvalifikace'!$B$25,IF($A18='Tabulka kvalifikace'!$W$27,'Tabulka kvalifikace'!$B$27,IF($A18='Tabulka kvalifikace'!$W$29,'Tabulka kvalifikace'!$B$29,""))))))</f>
        <v/>
      </c>
      <c r="Q18" t="str">
        <f>IF($A18='Tabulka kvalifikace'!$W$31,'Tabulka kvalifikace'!$B$31,IF($A18='Tabulka kvalifikace'!$W$33,'Tabulka kvalifikace'!$B$33,IF($A18='Tabulka kvalifikace'!$W$35,'Tabulka kvalifikace'!$B$35,IF($A18='Tabulka kvalifikace'!$W$37,'Tabulka kvalifikace'!$B$37,IF($A18='Tabulka kvalifikace'!$W$39,'Tabulka kvalifikace'!$B$39,IF($A18='Tabulka kvalifikace'!$W$41,'Tabulka kvalifikace'!$B$41,""))))))</f>
        <v/>
      </c>
      <c r="R18" t="str">
        <f>IF($A18='Tabulka kvalifikace'!$W$43,'Tabulka kvalifikace'!$B$43,IF($A18='Tabulka kvalifikace'!$W$45,'Tabulka kvalifikace'!$B$45,IF($A18='Tabulka kvalifikace'!$W$47,'Tabulka kvalifikace'!$B$47,IF($A18='Tabulka kvalifikace'!$W$49,'Tabulka kvalifikace'!$B$49,IF($A18='Tabulka kvalifikace'!$W$51,'Tabulka kvalifikace'!$B$51,IF($A18='Tabulka kvalifikace'!$W$53,'Tabulka kvalifikace'!$B$53,""))))))</f>
        <v/>
      </c>
      <c r="S18" t="str">
        <f>IF(A18='Tabulka kvalifikace'!$W$55,'Tabulka kvalifikace'!$B$55,IF(A18='Tabulka kvalifikace'!$W$57,'Tabulka kvalifikace'!$B$57,IF(A18='Tabulka kvalifikace'!$W$59,'Tabulka kvalifikace'!$B$59,IF(A18='Tabulka kvalifikace'!$W$61,'Tabulka kvalifikace'!$B$61,""))))</f>
        <v/>
      </c>
    </row>
    <row r="19" spans="1:19" ht="39.950000000000003" hidden="1" customHeight="1" thickBot="1" x14ac:dyDescent="0.25">
      <c r="A19" s="19">
        <v>10</v>
      </c>
      <c r="B19" s="44" t="e">
        <v>#REF!</v>
      </c>
      <c r="C19" s="45">
        <v>0</v>
      </c>
      <c r="D19" s="15" t="s">
        <v>3</v>
      </c>
      <c r="E19" t="e">
        <f>IF($A19=#REF!,#REF!,IF($A19=#REF!,#REF!,IF($A19=#REF!,#REF!,IF($A19=#REF!,#REF!,""))))</f>
        <v>#REF!</v>
      </c>
      <c r="F19" t="e">
        <f>IF($A19=#REF!,#REF!,IF($A19=#REF!,#REF!,IF($A19=#REF!,#REF!,IF($A19=#REF!,#REF!,IF($A19=#REF!,#REF!,IF($A19=#REF!,#REF!,IF($A19=#REF!,#REF!,IF($A19=#REF!,#REF!,""))))))))</f>
        <v>#REF!</v>
      </c>
      <c r="G19" t="str">
        <f>IF($A19='Tabulka kvalifikace'!$W$7,'Tabulka kvalifikace'!$A$7,IF($A19='Tabulka kvalifikace'!$W$9,'Tabulka kvalifikace'!$A$9,IF($A19='Tabulka kvalifikace'!$W$11,'Tabulka kvalifikace'!$A$11,IF($A19='Tabulka kvalifikace'!$W$13,'Tabulka kvalifikace'!$A$13,IF($A19='Tabulka kvalifikace'!$W$15,'Tabulka kvalifikace'!$A$15,IF($A19='Tabulka kvalifikace'!$W$17,'Tabulka kvalifikace'!$A$17,""))))))</f>
        <v/>
      </c>
      <c r="H19" t="str">
        <f>IF($A19='Tabulka kvalifikace'!$W$19,'Tabulka kvalifikace'!$A$19,IF($A19='Tabulka kvalifikace'!$W$21,'Tabulka kvalifikace'!$A$21,IF($A19='Tabulka kvalifikace'!$W$23,'Tabulka kvalifikace'!$A$23,IF($A19='Tabulka kvalifikace'!$W$25,'Tabulka kvalifikace'!$A$25,IF($A19='Tabulka kvalifikace'!$W$27,'Tabulka kvalifikace'!$A$27,IF($A19='Tabulka kvalifikace'!$W$29,'Tabulka kvalifikace'!$A$29,""))))))</f>
        <v/>
      </c>
      <c r="I19" t="str">
        <f>IF($A19='Tabulka kvalifikace'!$W$31,'Tabulka kvalifikace'!$A$31,IF($A19='Tabulka kvalifikace'!$W$33,'Tabulka kvalifikace'!$A$33,IF($A19='Tabulka kvalifikace'!$W$35,'Tabulka kvalifikace'!$A$35,IF($A19='Tabulka kvalifikace'!$W$37,'Tabulka kvalifikace'!$A$37,IF($A19='Tabulka kvalifikace'!$W$39,'Tabulka kvalifikace'!$A$39,IF($A19='Tabulka kvalifikace'!$W$41,'Tabulka kvalifikace'!$A$41,""))))))</f>
        <v/>
      </c>
      <c r="J19" t="str">
        <f>IF($A19='Tabulka kvalifikace'!$W$43,'Tabulka kvalifikace'!$A$43,IF($A19='Tabulka kvalifikace'!$W$45,'Tabulka kvalifikace'!$A$45,IF($A19='Tabulka kvalifikace'!$W$47,'Tabulka kvalifikace'!$A$47,IF($A19='Tabulka kvalifikace'!$W$49,'Tabulka kvalifikace'!$A$49,IF($A19='Tabulka kvalifikace'!$W$51,'Tabulka kvalifikace'!$A$51,IF($A19='Tabulka kvalifikace'!$W$53,'Tabulka kvalifikace'!$A$53,""))))))</f>
        <v/>
      </c>
      <c r="K19" t="str">
        <f>IF(A19='Tabulka kvalifikace'!$W$55,'Tabulka kvalifikace'!$A$55,IF(A19='Tabulka kvalifikace'!$W$57,'Tabulka kvalifikace'!$A$57,IF(A19='Tabulka kvalifikace'!$W$59,'Tabulka kvalifikace'!$A$59,IF(A19='Tabulka kvalifikace'!$W$61,'Tabulka kvalifikace'!$A$61,""))))</f>
        <v/>
      </c>
      <c r="L19" s="15" t="s">
        <v>0</v>
      </c>
      <c r="M19" t="e">
        <f>IF($A19=#REF!,#REF!,IF($A19=#REF!,#REF!,IF($A19=#REF!,#REF!,IF($A19=#REF!,#REF!,""))))</f>
        <v>#REF!</v>
      </c>
      <c r="N19" t="e">
        <f>IF($A19=#REF!,#REF!,IF($A19=#REF!,#REF!,IF($A19=#REF!,#REF!,IF($A19=#REF!,#REF!,IF($A19=#REF!,#REF!,IF($A19=#REF!,#REF!,IF($A19=#REF!,#REF!,IF($A19=#REF!,#REF!,""))))))))</f>
        <v>#REF!</v>
      </c>
      <c r="O19" t="str">
        <f>IF($A19='Tabulka kvalifikace'!$W$7,'Tabulka kvalifikace'!$B$7,IF($A19='Tabulka kvalifikace'!$W$9,'Tabulka kvalifikace'!$B$9,IF($A19='Tabulka kvalifikace'!$W$11,'Tabulka kvalifikace'!$B$11,IF($A19='Tabulka kvalifikace'!$W$13,'Tabulka kvalifikace'!$B$13,IF($A19='Tabulka kvalifikace'!$W$15,'Tabulka kvalifikace'!$B$15,IF($A19='Tabulka kvalifikace'!$W$17,'Tabulka kvalifikace'!$B$17,""))))))</f>
        <v/>
      </c>
      <c r="P19" t="str">
        <f>IF($A19='Tabulka kvalifikace'!$W$19,'Tabulka kvalifikace'!$B$19,IF($A19='Tabulka kvalifikace'!$W$21,'Tabulka kvalifikace'!$B$21,IF($A19='Tabulka kvalifikace'!$W$23,'Tabulka kvalifikace'!$B$23,IF($A19='Tabulka kvalifikace'!$W$25,'Tabulka kvalifikace'!$B$25,IF($A19='Tabulka kvalifikace'!$W$27,'Tabulka kvalifikace'!$B$27,IF($A19='Tabulka kvalifikace'!$W$29,'Tabulka kvalifikace'!$B$29,""))))))</f>
        <v/>
      </c>
      <c r="Q19" t="str">
        <f>IF($A19='Tabulka kvalifikace'!$W$31,'Tabulka kvalifikace'!$B$31,IF($A19='Tabulka kvalifikace'!$W$33,'Tabulka kvalifikace'!$B$33,IF($A19='Tabulka kvalifikace'!$W$35,'Tabulka kvalifikace'!$B$35,IF($A19='Tabulka kvalifikace'!$W$37,'Tabulka kvalifikace'!$B$37,IF($A19='Tabulka kvalifikace'!$W$39,'Tabulka kvalifikace'!$B$39,IF($A19='Tabulka kvalifikace'!$W$41,'Tabulka kvalifikace'!$B$41,""))))))</f>
        <v/>
      </c>
      <c r="R19" t="str">
        <f>IF($A19='Tabulka kvalifikace'!$W$43,'Tabulka kvalifikace'!$B$43,IF($A19='Tabulka kvalifikace'!$W$45,'Tabulka kvalifikace'!$B$45,IF($A19='Tabulka kvalifikace'!$W$47,'Tabulka kvalifikace'!$B$47,IF($A19='Tabulka kvalifikace'!$W$49,'Tabulka kvalifikace'!$B$49,IF($A19='Tabulka kvalifikace'!$W$51,'Tabulka kvalifikace'!$B$51,IF($A19='Tabulka kvalifikace'!$W$53,'Tabulka kvalifikace'!$B$53,""))))))</f>
        <v/>
      </c>
      <c r="S19" t="str">
        <f>IF(A19='Tabulka kvalifikace'!$W$55,'Tabulka kvalifikace'!$B$55,IF(A19='Tabulka kvalifikace'!$W$57,'Tabulka kvalifikace'!$B$57,IF(A19='Tabulka kvalifikace'!$W$59,'Tabulka kvalifikace'!$B$59,IF(A19='Tabulka kvalifikace'!$W$61,'Tabulka kvalifikace'!$B$61,""))))</f>
        <v/>
      </c>
    </row>
    <row r="20" spans="1:19" x14ac:dyDescent="0.2">
      <c r="A20" s="90"/>
      <c r="B20" s="90"/>
      <c r="C20" s="90"/>
    </row>
    <row r="21" spans="1:19" x14ac:dyDescent="0.2">
      <c r="A21" t="s">
        <v>34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AC37"/>
  <sheetViews>
    <sheetView workbookViewId="0">
      <selection sqref="A1:I1"/>
    </sheetView>
  </sheetViews>
  <sheetFormatPr defaultRowHeight="12.75" x14ac:dyDescent="0.2"/>
  <cols>
    <col min="1" max="1" width="9.140625" style="1" customWidth="1"/>
    <col min="2" max="2" width="9.85546875" style="61" hidden="1" customWidth="1"/>
    <col min="3" max="3" width="5.5703125" style="60" hidden="1" customWidth="1"/>
    <col min="4" max="4" width="27.85546875" customWidth="1"/>
    <col min="5" max="5" width="13.5703125" style="48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56" hidden="1" customWidth="1"/>
    <col min="12" max="12" width="5.7109375" style="35" hidden="1" customWidth="1"/>
    <col min="13" max="14" width="9.140625" style="56" hidden="1" customWidth="1"/>
    <col min="15" max="15" width="5.28515625" style="1" hidden="1" customWidth="1"/>
    <col min="16" max="19" width="9.140625" hidden="1" customWidth="1"/>
    <col min="20" max="20" width="9.140625" style="55" hidden="1" customWidth="1"/>
    <col min="21" max="22" width="9.140625" style="35" hidden="1" customWidth="1"/>
    <col min="23" max="23" width="9.140625" style="58" hidden="1" customWidth="1"/>
    <col min="24" max="24" width="10.140625" style="55" hidden="1" customWidth="1"/>
    <col min="25" max="25" width="9.140625" style="35" hidden="1" customWidth="1"/>
    <col min="26" max="26" width="9.140625" style="1" hidden="1" customWidth="1"/>
    <col min="27" max="27" width="9.140625" hidden="1" customWidth="1"/>
    <col min="28" max="28" width="11" style="55" hidden="1" customWidth="1"/>
    <col min="29" max="29" width="9.140625" hidden="1" customWidth="1"/>
    <col min="30" max="52" width="0" hidden="1" customWidth="1"/>
  </cols>
  <sheetData>
    <row r="1" spans="1:29" ht="54.95" customHeight="1" x14ac:dyDescent="0.2">
      <c r="A1" s="160" t="s">
        <v>35</v>
      </c>
      <c r="B1" s="160"/>
      <c r="C1" s="160"/>
      <c r="D1" s="160"/>
      <c r="E1" s="160"/>
      <c r="F1" s="160"/>
      <c r="G1" s="160"/>
      <c r="H1" s="160"/>
      <c r="I1" s="160"/>
      <c r="L1" s="155"/>
      <c r="U1" s="155"/>
      <c r="V1" s="155"/>
      <c r="W1" s="155"/>
      <c r="Y1" s="155"/>
    </row>
    <row r="2" spans="1:29" ht="23.25" customHeight="1" x14ac:dyDescent="0.2">
      <c r="A2" s="165" t="s">
        <v>26</v>
      </c>
      <c r="B2" s="165"/>
      <c r="C2" s="165"/>
      <c r="D2" s="165"/>
      <c r="E2" s="165"/>
      <c r="F2" s="165"/>
      <c r="G2" s="165"/>
      <c r="H2" s="165"/>
      <c r="I2" s="165"/>
    </row>
    <row r="3" spans="1:29" x14ac:dyDescent="0.2">
      <c r="A3" s="76" t="s">
        <v>27</v>
      </c>
      <c r="D3" s="2" t="s">
        <v>23</v>
      </c>
      <c r="E3" s="49"/>
      <c r="F3" s="164"/>
      <c r="G3" s="164"/>
      <c r="H3" s="1"/>
      <c r="I3" s="1"/>
    </row>
    <row r="4" spans="1:29" s="55" customFormat="1" ht="28.5" customHeight="1" x14ac:dyDescent="0.2">
      <c r="A4" s="70" t="s">
        <v>28</v>
      </c>
      <c r="B4" s="61"/>
      <c r="C4" s="60"/>
      <c r="D4" s="152" t="s">
        <v>29</v>
      </c>
      <c r="E4" s="69" t="s">
        <v>30</v>
      </c>
      <c r="F4" s="163" t="s">
        <v>36</v>
      </c>
      <c r="G4" s="163"/>
      <c r="H4" s="68" t="s">
        <v>37</v>
      </c>
      <c r="I4" s="156" t="s">
        <v>18</v>
      </c>
      <c r="K4" s="56" t="str">
        <f>$E$4</f>
        <v>Hmotnost:</v>
      </c>
      <c r="L4" s="73">
        <f>C7</f>
        <v>52</v>
      </c>
      <c r="M4" s="56" t="s">
        <v>11</v>
      </c>
      <c r="N4" s="56"/>
      <c r="O4" s="60"/>
      <c r="U4" s="60"/>
      <c r="V4" s="60"/>
      <c r="W4" s="60"/>
      <c r="Y4" s="60"/>
      <c r="Z4" s="60"/>
    </row>
    <row r="5" spans="1:29" s="34" customFormat="1" ht="13.5" thickBot="1" x14ac:dyDescent="0.25">
      <c r="A5" s="57"/>
      <c r="B5" s="46"/>
      <c r="C5" s="46"/>
      <c r="D5" s="53"/>
      <c r="E5" s="54"/>
      <c r="F5" s="43"/>
      <c r="G5" s="43"/>
      <c r="H5" s="51"/>
      <c r="I5" s="41"/>
      <c r="K5" s="42"/>
      <c r="L5" s="46"/>
      <c r="M5" s="42"/>
      <c r="N5" s="166" t="str">
        <f>[1]List1!$A$198</f>
        <v>automatická volba - neměnit</v>
      </c>
      <c r="O5" s="166"/>
      <c r="P5" s="166"/>
      <c r="Q5" s="166"/>
      <c r="R5" s="166"/>
      <c r="T5" s="39"/>
      <c r="U5" s="46"/>
      <c r="V5" s="46"/>
      <c r="W5" s="46"/>
      <c r="X5" s="39"/>
      <c r="Y5" s="46"/>
      <c r="Z5" s="57"/>
      <c r="AB5" s="39"/>
    </row>
    <row r="6" spans="1:29" ht="26.25" thickBot="1" x14ac:dyDescent="0.25">
      <c r="A6" s="153" t="s">
        <v>38</v>
      </c>
      <c r="B6" s="85" t="s">
        <v>17</v>
      </c>
      <c r="C6" s="86">
        <v>25</v>
      </c>
      <c r="D6" s="87" t="s">
        <v>33</v>
      </c>
      <c r="E6" s="50" t="s">
        <v>0</v>
      </c>
      <c r="F6" s="11" t="s">
        <v>39</v>
      </c>
      <c r="G6" s="12" t="s">
        <v>1</v>
      </c>
      <c r="H6" s="13" t="s">
        <v>40</v>
      </c>
      <c r="I6" s="14" t="s">
        <v>18</v>
      </c>
      <c r="K6" s="161" t="str">
        <f>[1]List1!$A$7</f>
        <v>věk. kat.</v>
      </c>
      <c r="L6" s="161"/>
      <c r="M6" s="35"/>
      <c r="N6" s="162" t="str">
        <f>[1]List1!$A$6</f>
        <v>styl:</v>
      </c>
      <c r="O6" s="162"/>
      <c r="Q6" s="47" t="str">
        <f>[1]List1!$A$197</f>
        <v>čas periody</v>
      </c>
      <c r="R6" s="35" t="str">
        <f>[1]List1!$A$195</f>
        <v>přestávka</v>
      </c>
      <c r="AA6" t="str">
        <f>CONCATENATE(AC7,AC8,AC9,AC10,AC11,AC12,AC13,AC14,AC15,AC16,AC17,AC18,AC19,AC20,AC21,AC22)</f>
        <v>A příp</v>
      </c>
      <c r="AC6" t="str">
        <f>CONCATENATE(AE7,AE8,AE9,AE10,AE11,AE12,AE13,AE14,AE15,AE16,AE17,AE18,AE19,AE20,AE21,AE12)</f>
        <v/>
      </c>
    </row>
    <row r="7" spans="1:29" ht="15.95" customHeight="1" thickTop="1" x14ac:dyDescent="0.25">
      <c r="A7" s="84">
        <v>1</v>
      </c>
      <c r="B7" s="79" t="s">
        <v>17</v>
      </c>
      <c r="C7" s="80">
        <v>52</v>
      </c>
      <c r="D7" s="81" t="s">
        <v>20</v>
      </c>
      <c r="E7" s="10" t="s">
        <v>21</v>
      </c>
      <c r="F7" s="9">
        <v>2010</v>
      </c>
      <c r="G7" s="82">
        <v>54</v>
      </c>
      <c r="H7" s="83">
        <v>48.3</v>
      </c>
      <c r="I7" s="157" t="s">
        <v>18</v>
      </c>
      <c r="K7" s="72" t="str">
        <f>[1]List1!$B$114</f>
        <v>senioři</v>
      </c>
      <c r="L7" s="62" t="str">
        <f t="shared" ref="L7:L22" si="0">IF($B$7=AB7,"x","")</f>
        <v/>
      </c>
      <c r="N7" s="56" t="str">
        <f>[1]List1!$A$163</f>
        <v>ř.ř.</v>
      </c>
      <c r="O7" s="74" t="str">
        <f>IF(I7=N7,"x","")</f>
        <v>x</v>
      </c>
      <c r="Q7" s="58" t="str">
        <f>Y23</f>
        <v>120 sek</v>
      </c>
      <c r="R7" s="58" t="str">
        <f>T9</f>
        <v xml:space="preserve"> </v>
      </c>
      <c r="T7" s="55" t="str">
        <f>[1]List1!$A$91</f>
        <v>120 sek</v>
      </c>
      <c r="U7" s="58" t="str">
        <f>IF(L7="x",1,"")</f>
        <v/>
      </c>
      <c r="V7" s="58" t="str">
        <f t="shared" ref="V7:V21" si="1">IF(L7="x",1,"")</f>
        <v/>
      </c>
      <c r="X7" s="55" t="str">
        <f>$N$7</f>
        <v>ř.ř.</v>
      </c>
      <c r="Y7" s="35">
        <f>IF(O7="",0,1)</f>
        <v>1</v>
      </c>
      <c r="Z7" s="1">
        <f>IF(L7="x",1,0)</f>
        <v>0</v>
      </c>
      <c r="AA7" t="str">
        <f>IF(L7="x",K7,"")</f>
        <v/>
      </c>
      <c r="AB7" s="55" t="str">
        <f>[1]List1!$A$114</f>
        <v>sen</v>
      </c>
      <c r="AC7" t="str">
        <f>IF(L7="x",AB7,"")</f>
        <v/>
      </c>
    </row>
    <row r="8" spans="1:29" ht="15.95" customHeight="1" thickBot="1" x14ac:dyDescent="0.3">
      <c r="A8" s="105">
        <v>2</v>
      </c>
      <c r="B8" s="137" t="s">
        <v>17</v>
      </c>
      <c r="C8" s="108">
        <v>52</v>
      </c>
      <c r="D8" s="106" t="s">
        <v>22</v>
      </c>
      <c r="E8" s="107" t="s">
        <v>23</v>
      </c>
      <c r="F8" s="36">
        <v>2010</v>
      </c>
      <c r="G8" s="108">
        <v>156</v>
      </c>
      <c r="H8" s="109">
        <v>41.1</v>
      </c>
      <c r="I8" s="110" t="s">
        <v>18</v>
      </c>
      <c r="K8" s="56" t="str">
        <f>[1]List1!$B$113</f>
        <v>junioři</v>
      </c>
      <c r="L8" s="46" t="str">
        <f t="shared" si="0"/>
        <v/>
      </c>
      <c r="N8" s="56" t="str">
        <f>[1]List1!$A$164</f>
        <v>v.s.</v>
      </c>
      <c r="O8" s="74" t="str">
        <f>IF(I7=N8,"x","")</f>
        <v/>
      </c>
      <c r="T8" s="55" t="str">
        <f>[1]List1!$A$92</f>
        <v>180 sek</v>
      </c>
      <c r="U8" s="58" t="str">
        <f>IF(L8="x",1,"")</f>
        <v/>
      </c>
      <c r="V8" s="58" t="str">
        <f t="shared" si="1"/>
        <v/>
      </c>
      <c r="X8" s="55" t="str">
        <f>$N$8</f>
        <v>v.s.</v>
      </c>
      <c r="Y8" s="35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55" t="str">
        <f>[1]List1!$A$113</f>
        <v>jun</v>
      </c>
      <c r="AC8" t="str">
        <f t="shared" ref="AC8:AC22" si="4">IF(L8="x",AB8,"")</f>
        <v/>
      </c>
    </row>
    <row r="9" spans="1:29" ht="15.95" customHeight="1" x14ac:dyDescent="0.25">
      <c r="A9" s="111"/>
      <c r="B9" s="138"/>
      <c r="C9" s="139"/>
      <c r="D9" s="113"/>
      <c r="E9" s="114"/>
      <c r="F9" s="115"/>
      <c r="G9" s="112"/>
      <c r="H9" s="116"/>
      <c r="I9" s="89"/>
      <c r="K9" s="56" t="str">
        <f>[1]List1!$B$112</f>
        <v>kadeti</v>
      </c>
      <c r="L9" s="46" t="str">
        <f t="shared" si="0"/>
        <v/>
      </c>
      <c r="T9" s="55" t="str">
        <f>[1]List1!$A$93</f>
        <v xml:space="preserve"> </v>
      </c>
      <c r="U9" s="58" t="str">
        <f>IF(L9="x",1,"")</f>
        <v/>
      </c>
      <c r="V9" s="58" t="str">
        <f t="shared" si="1"/>
        <v/>
      </c>
      <c r="Z9" s="1">
        <f t="shared" si="2"/>
        <v>0</v>
      </c>
      <c r="AA9" t="str">
        <f t="shared" si="3"/>
        <v/>
      </c>
      <c r="AB9" s="55" t="str">
        <f>[1]List1!$A$112</f>
        <v>kad</v>
      </c>
      <c r="AC9" t="str">
        <f t="shared" si="4"/>
        <v/>
      </c>
    </row>
    <row r="10" spans="1:29" ht="15.95" hidden="1" customHeight="1" x14ac:dyDescent="0.25">
      <c r="A10" s="117"/>
      <c r="B10" s="125"/>
      <c r="C10" s="123"/>
      <c r="D10" s="120"/>
      <c r="E10" s="121"/>
      <c r="F10" s="122"/>
      <c r="G10" s="123"/>
      <c r="H10" s="124"/>
      <c r="I10" s="46"/>
      <c r="K10" s="64" t="str">
        <f>[1]List1!$B$111</f>
        <v>žáci</v>
      </c>
      <c r="L10" s="65" t="str">
        <f t="shared" si="0"/>
        <v/>
      </c>
      <c r="N10" s="56" t="str">
        <f>X10</f>
        <v>výsledky</v>
      </c>
      <c r="O10" s="56" t="str">
        <f>IF(AA23&gt;0,$T$33,(Y12))</f>
        <v>OK</v>
      </c>
      <c r="U10" s="58" t="str">
        <f>IF(L10="x",1,"")</f>
        <v/>
      </c>
      <c r="V10" s="58" t="str">
        <f t="shared" si="1"/>
        <v/>
      </c>
      <c r="X10" s="55" t="str">
        <f>$T$23</f>
        <v>výsledky</v>
      </c>
      <c r="Y10" s="35">
        <f>Y7+Y8</f>
        <v>1</v>
      </c>
      <c r="Z10" s="1">
        <f t="shared" si="2"/>
        <v>0</v>
      </c>
      <c r="AA10" t="str">
        <f t="shared" si="3"/>
        <v/>
      </c>
      <c r="AB10" s="55" t="str">
        <f>[1]List1!$A$111</f>
        <v>žák</v>
      </c>
      <c r="AC10" t="str">
        <f t="shared" si="4"/>
        <v/>
      </c>
    </row>
    <row r="11" spans="1:29" ht="15.95" hidden="1" customHeight="1" x14ac:dyDescent="0.25">
      <c r="A11" s="117"/>
      <c r="B11" s="118"/>
      <c r="C11" s="119"/>
      <c r="D11" s="120"/>
      <c r="E11" s="121"/>
      <c r="F11" s="122"/>
      <c r="G11" s="123"/>
      <c r="H11" s="124"/>
      <c r="I11" s="46"/>
      <c r="K11" s="66" t="str">
        <f>[1]List1!$B$110</f>
        <v>mladší žáci</v>
      </c>
      <c r="L11" s="67" t="str">
        <f t="shared" si="0"/>
        <v/>
      </c>
      <c r="U11" s="35" t="str">
        <f>IF(L11="x",20,"")</f>
        <v/>
      </c>
      <c r="V11" s="58" t="str">
        <f t="shared" si="1"/>
        <v/>
      </c>
      <c r="Z11" s="1">
        <f t="shared" si="2"/>
        <v>0</v>
      </c>
      <c r="AA11" t="str">
        <f t="shared" si="3"/>
        <v/>
      </c>
      <c r="AB11" s="55" t="str">
        <f>[1]List1!$A$110</f>
        <v>ml.ž</v>
      </c>
      <c r="AC11" t="str">
        <f t="shared" si="4"/>
        <v/>
      </c>
    </row>
    <row r="12" spans="1:29" ht="15.95" hidden="1" customHeight="1" x14ac:dyDescent="0.25">
      <c r="A12" s="117"/>
      <c r="B12" s="125"/>
      <c r="C12" s="123"/>
      <c r="D12" s="120"/>
      <c r="E12" s="121"/>
      <c r="F12" s="122"/>
      <c r="G12" s="123"/>
      <c r="H12" s="124"/>
      <c r="I12" s="46"/>
      <c r="K12" s="56" t="str">
        <f>[1]List1!$B$109</f>
        <v xml:space="preserve">A přípravka žáci </v>
      </c>
      <c r="L12" s="46" t="str">
        <f t="shared" si="0"/>
        <v>x</v>
      </c>
      <c r="N12" s="56" t="str">
        <f>N6</f>
        <v>styl:</v>
      </c>
      <c r="O12" s="56" t="str">
        <f>IF(Y10=0,$T$29,(IF(AA23=0,(IF(Y10=2,$T$31,(IF(O7="x",N7,IF(O8="x",N8,""))))),$N$8)))</f>
        <v>ř.ř.</v>
      </c>
      <c r="U12" s="35">
        <f t="shared" ref="U12:U14" si="5">IF(L12="x",20,"")</f>
        <v>20</v>
      </c>
      <c r="V12" s="58">
        <f t="shared" si="1"/>
        <v>1</v>
      </c>
      <c r="W12" s="58">
        <f t="shared" ref="W12:W13" si="6">IF(L12="x",1,0)</f>
        <v>1</v>
      </c>
      <c r="X12" s="55" t="str">
        <f>$T$23</f>
        <v>výsledky</v>
      </c>
      <c r="Y12" s="35" t="str">
        <f>IF(Y10=0,$T$29,(IF(Y10&lt;1,$T$28,IF(Y10&gt;1,$T$31,$T$28))))</f>
        <v>OK</v>
      </c>
      <c r="Z12" s="1">
        <f t="shared" si="2"/>
        <v>1</v>
      </c>
      <c r="AA12" t="str">
        <f t="shared" si="3"/>
        <v xml:space="preserve">A přípravka žáci </v>
      </c>
      <c r="AB12" s="55" t="str">
        <f>[1]List1!$A$109</f>
        <v>A příp</v>
      </c>
      <c r="AC12" t="str">
        <f t="shared" si="4"/>
        <v>A příp</v>
      </c>
    </row>
    <row r="13" spans="1:29" ht="15.95" hidden="1" customHeight="1" x14ac:dyDescent="0.25">
      <c r="A13" s="117"/>
      <c r="B13" s="118"/>
      <c r="C13" s="119"/>
      <c r="D13" s="120"/>
      <c r="E13" s="121"/>
      <c r="F13" s="122"/>
      <c r="G13" s="123"/>
      <c r="H13" s="124"/>
      <c r="I13" s="46"/>
      <c r="K13" s="56" t="str">
        <f>[1]List1!$B$122</f>
        <v>B přípravka žáci</v>
      </c>
      <c r="L13" s="46" t="str">
        <f t="shared" si="0"/>
        <v/>
      </c>
      <c r="U13" s="35" t="str">
        <f t="shared" si="5"/>
        <v/>
      </c>
      <c r="V13" s="58" t="str">
        <f t="shared" si="1"/>
        <v/>
      </c>
      <c r="W13" s="58">
        <f t="shared" si="6"/>
        <v>0</v>
      </c>
      <c r="Z13" s="1">
        <f t="shared" si="2"/>
        <v>0</v>
      </c>
      <c r="AA13" t="str">
        <f t="shared" si="3"/>
        <v/>
      </c>
      <c r="AB13" s="55" t="str">
        <f>[1]List1!$A$122</f>
        <v>B příp</v>
      </c>
      <c r="AC13" t="str">
        <f t="shared" si="4"/>
        <v/>
      </c>
    </row>
    <row r="14" spans="1:29" ht="15.95" hidden="1" customHeight="1" thickBot="1" x14ac:dyDescent="0.3">
      <c r="A14" s="117"/>
      <c r="B14" s="118"/>
      <c r="C14" s="119"/>
      <c r="D14" s="120"/>
      <c r="E14" s="121"/>
      <c r="F14" s="122"/>
      <c r="G14" s="123"/>
      <c r="H14" s="124"/>
      <c r="I14" s="46"/>
      <c r="K14" s="71" t="str">
        <f>[1]List1!$D$122</f>
        <v>C přípravka žáci</v>
      </c>
      <c r="L14" s="63" t="str">
        <f t="shared" si="0"/>
        <v/>
      </c>
      <c r="U14" s="60" t="str">
        <f t="shared" si="5"/>
        <v/>
      </c>
      <c r="V14" s="58" t="str">
        <f t="shared" si="1"/>
        <v/>
      </c>
      <c r="W14" s="60">
        <f>IF(L14="x",1,0)</f>
        <v>0</v>
      </c>
      <c r="Z14" s="1">
        <f t="shared" si="2"/>
        <v>0</v>
      </c>
      <c r="AA14" t="str">
        <f t="shared" si="3"/>
        <v/>
      </c>
      <c r="AB14" s="55" t="str">
        <f>[1]List1!$E$114</f>
        <v>C příp</v>
      </c>
      <c r="AC14" t="str">
        <f t="shared" si="4"/>
        <v/>
      </c>
    </row>
    <row r="15" spans="1:29" ht="15.95" hidden="1" customHeight="1" thickTop="1" x14ac:dyDescent="0.25">
      <c r="A15" s="117"/>
      <c r="B15" s="125"/>
      <c r="C15" s="123"/>
      <c r="D15" s="120"/>
      <c r="E15" s="121"/>
      <c r="F15" s="122"/>
      <c r="G15" s="123"/>
      <c r="H15" s="124"/>
      <c r="I15" s="46"/>
      <c r="K15" s="72" t="str">
        <f>[1]List1!$B$121</f>
        <v>seniorky</v>
      </c>
      <c r="L15" s="62" t="str">
        <f t="shared" si="0"/>
        <v/>
      </c>
      <c r="U15" s="35" t="str">
        <f>IF(L15="x",20,"")</f>
        <v/>
      </c>
      <c r="V15" s="58" t="str">
        <f t="shared" si="1"/>
        <v/>
      </c>
      <c r="Z15" s="1">
        <f>IF(L15="x",1,0)</f>
        <v>0</v>
      </c>
      <c r="AA15" s="1">
        <f>IF(L15="x",1,0)</f>
        <v>0</v>
      </c>
      <c r="AB15" s="55" t="str">
        <f>[1]List1!$A$121</f>
        <v>ž-sen</v>
      </c>
      <c r="AC15" t="str">
        <f t="shared" si="4"/>
        <v/>
      </c>
    </row>
    <row r="16" spans="1:29" ht="15.95" hidden="1" customHeight="1" x14ac:dyDescent="0.25">
      <c r="A16" s="117"/>
      <c r="B16" s="125"/>
      <c r="C16" s="123"/>
      <c r="D16" s="120"/>
      <c r="E16" s="121"/>
      <c r="F16" s="122"/>
      <c r="G16" s="123"/>
      <c r="H16" s="124"/>
      <c r="I16" s="46"/>
      <c r="K16" s="56" t="str">
        <f>[1]List1!$B$120</f>
        <v>juniorky</v>
      </c>
      <c r="L16" s="46" t="str">
        <f t="shared" si="0"/>
        <v/>
      </c>
      <c r="U16" s="35" t="str">
        <f t="shared" ref="U16:U21" si="7">IF(L16="x",20,"")</f>
        <v/>
      </c>
      <c r="V16" s="58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55" t="str">
        <f>[1]List1!$A$120</f>
        <v>ž-jun</v>
      </c>
      <c r="AC16" t="str">
        <f t="shared" si="4"/>
        <v/>
      </c>
    </row>
    <row r="17" spans="1:29" ht="15.95" hidden="1" customHeight="1" x14ac:dyDescent="0.25">
      <c r="A17" s="117"/>
      <c r="B17" s="118"/>
      <c r="C17" s="119"/>
      <c r="D17" s="120"/>
      <c r="E17" s="121"/>
      <c r="F17" s="122"/>
      <c r="G17" s="123"/>
      <c r="H17" s="124"/>
      <c r="I17" s="46"/>
      <c r="K17" s="56" t="str">
        <f>[1]List1!$B$119</f>
        <v>kadetky</v>
      </c>
      <c r="L17" s="46" t="str">
        <f t="shared" si="0"/>
        <v/>
      </c>
      <c r="U17" s="35" t="str">
        <f t="shared" si="7"/>
        <v/>
      </c>
      <c r="V17" s="58" t="str">
        <f t="shared" si="1"/>
        <v/>
      </c>
      <c r="Z17" s="1">
        <f t="shared" si="8"/>
        <v>0</v>
      </c>
      <c r="AA17" s="1">
        <f t="shared" si="9"/>
        <v>0</v>
      </c>
      <c r="AB17" s="55" t="str">
        <f>[1]List1!$A$119</f>
        <v>ž-kad</v>
      </c>
      <c r="AC17" t="str">
        <f t="shared" si="4"/>
        <v/>
      </c>
    </row>
    <row r="18" spans="1:29" ht="15.95" hidden="1" customHeight="1" x14ac:dyDescent="0.25">
      <c r="A18" s="117"/>
      <c r="B18" s="118"/>
      <c r="C18" s="119"/>
      <c r="D18" s="120"/>
      <c r="E18" s="121"/>
      <c r="F18" s="122"/>
      <c r="G18" s="123"/>
      <c r="H18" s="124"/>
      <c r="I18" s="46"/>
      <c r="K18" s="56" t="str">
        <f>[1]List1!$B$118</f>
        <v>žákyně</v>
      </c>
      <c r="L18" s="46" t="str">
        <f t="shared" si="0"/>
        <v/>
      </c>
      <c r="U18" s="35" t="str">
        <f t="shared" si="7"/>
        <v/>
      </c>
      <c r="V18" s="58" t="str">
        <f t="shared" si="1"/>
        <v/>
      </c>
      <c r="Z18" s="1">
        <f t="shared" si="8"/>
        <v>0</v>
      </c>
      <c r="AA18" s="1">
        <f t="shared" si="9"/>
        <v>0</v>
      </c>
      <c r="AB18" s="55" t="str">
        <f>[1]List1!$A$118</f>
        <v>ž-žák</v>
      </c>
      <c r="AC18" t="str">
        <f t="shared" si="4"/>
        <v/>
      </c>
    </row>
    <row r="19" spans="1:29" ht="15.95" hidden="1" customHeight="1" x14ac:dyDescent="0.25">
      <c r="A19" s="117"/>
      <c r="B19" s="125"/>
      <c r="C19" s="123"/>
      <c r="D19" s="120"/>
      <c r="E19" s="121"/>
      <c r="F19" s="122"/>
      <c r="G19" s="123"/>
      <c r="H19" s="124"/>
      <c r="I19" s="46"/>
      <c r="K19" s="64" t="str">
        <f>[1]List1!$B$117</f>
        <v>mladší žákyně</v>
      </c>
      <c r="L19" s="65" t="str">
        <f t="shared" si="0"/>
        <v/>
      </c>
      <c r="U19" s="35" t="str">
        <f t="shared" si="7"/>
        <v/>
      </c>
      <c r="V19" s="58" t="str">
        <f t="shared" si="1"/>
        <v/>
      </c>
      <c r="Z19" s="1">
        <f t="shared" si="8"/>
        <v>0</v>
      </c>
      <c r="AA19" s="1">
        <f t="shared" si="9"/>
        <v>0</v>
      </c>
      <c r="AB19" s="55" t="str">
        <f>[1]List1!$A$117</f>
        <v>ž-ml.ž</v>
      </c>
      <c r="AC19" t="str">
        <f t="shared" si="4"/>
        <v/>
      </c>
    </row>
    <row r="20" spans="1:29" ht="15.95" hidden="1" customHeight="1" x14ac:dyDescent="0.25">
      <c r="A20" s="117"/>
      <c r="B20" s="126"/>
      <c r="C20" s="127"/>
      <c r="D20" s="120"/>
      <c r="E20" s="121"/>
      <c r="F20" s="128"/>
      <c r="G20" s="129"/>
      <c r="H20" s="130"/>
      <c r="I20" s="46"/>
      <c r="K20" s="66" t="str">
        <f>[1]List1!$B$116</f>
        <v>A přípravka žákyně</v>
      </c>
      <c r="L20" s="46" t="str">
        <f t="shared" si="0"/>
        <v/>
      </c>
      <c r="U20" s="35" t="str">
        <f t="shared" si="7"/>
        <v/>
      </c>
      <c r="V20" s="58" t="str">
        <f t="shared" si="1"/>
        <v/>
      </c>
      <c r="W20" s="58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55" t="str">
        <f>[1]List1!$A$116</f>
        <v>ž-A příp</v>
      </c>
      <c r="AC20" t="str">
        <f t="shared" si="4"/>
        <v/>
      </c>
    </row>
    <row r="21" spans="1:29" ht="15.95" hidden="1" customHeight="1" x14ac:dyDescent="0.25">
      <c r="A21" s="117"/>
      <c r="B21" s="125" t="s">
        <v>12</v>
      </c>
      <c r="C21" s="123">
        <v>74</v>
      </c>
      <c r="D21" s="120"/>
      <c r="E21" s="121"/>
      <c r="F21" s="122"/>
      <c r="G21" s="123"/>
      <c r="H21" s="124"/>
      <c r="I21" s="46"/>
      <c r="K21" s="56" t="str">
        <f>[1]List1!$B$123</f>
        <v>B příp. žákyně (8 - 9 let)</v>
      </c>
      <c r="L21" s="46" t="str">
        <f t="shared" si="0"/>
        <v/>
      </c>
      <c r="U21" s="35" t="str">
        <f t="shared" si="7"/>
        <v/>
      </c>
      <c r="V21" s="58" t="str">
        <f t="shared" si="1"/>
        <v/>
      </c>
      <c r="W21" s="58">
        <f t="shared" si="10"/>
        <v>0</v>
      </c>
      <c r="Z21" s="1">
        <f t="shared" si="8"/>
        <v>0</v>
      </c>
      <c r="AA21" s="1">
        <f t="shared" si="9"/>
        <v>0</v>
      </c>
      <c r="AB21" s="55" t="str">
        <f>[1]List1!$A$123</f>
        <v>ž-B příp</v>
      </c>
      <c r="AC21" t="str">
        <f t="shared" si="4"/>
        <v/>
      </c>
    </row>
    <row r="22" spans="1:29" ht="15.95" hidden="1" customHeight="1" thickBot="1" x14ac:dyDescent="0.3">
      <c r="A22" s="117"/>
      <c r="B22" s="126"/>
      <c r="C22" s="127"/>
      <c r="D22" s="120"/>
      <c r="E22" s="121"/>
      <c r="F22" s="128"/>
      <c r="G22" s="129"/>
      <c r="H22" s="130"/>
      <c r="I22" s="46"/>
      <c r="K22" s="71" t="str">
        <f>[1]List1!$D$123</f>
        <v>C příp. žákyně (6 - 7 let)</v>
      </c>
      <c r="L22" s="63" t="str">
        <f t="shared" si="0"/>
        <v/>
      </c>
      <c r="U22" s="61"/>
      <c r="V22" s="61"/>
      <c r="W22" s="61">
        <f t="shared" si="10"/>
        <v>0</v>
      </c>
      <c r="Y22" s="61"/>
      <c r="Z22" s="1">
        <f t="shared" si="8"/>
        <v>0</v>
      </c>
      <c r="AA22" s="1">
        <f t="shared" si="9"/>
        <v>0</v>
      </c>
      <c r="AB22" s="55" t="str">
        <f>[1]List1!$C$123</f>
        <v>ž-C příp</v>
      </c>
      <c r="AC22" t="str">
        <f t="shared" si="4"/>
        <v/>
      </c>
    </row>
    <row r="23" spans="1:29" ht="15.95" hidden="1" customHeight="1" thickTop="1" x14ac:dyDescent="0.25">
      <c r="A23" s="117"/>
      <c r="B23" s="125"/>
      <c r="C23" s="123"/>
      <c r="D23" s="120"/>
      <c r="E23" s="121"/>
      <c r="F23" s="122"/>
      <c r="G23" s="123"/>
      <c r="H23" s="124"/>
      <c r="I23" s="46"/>
      <c r="K23" s="56" t="str">
        <f>T25</f>
        <v>výsledky</v>
      </c>
      <c r="L23" s="56" t="str">
        <f>U25</f>
        <v>OK</v>
      </c>
      <c r="T23" s="55" t="str">
        <f>[1]List1!$A$27</f>
        <v>výsledky</v>
      </c>
      <c r="U23" s="35">
        <f>SUM(U7:U21)</f>
        <v>20</v>
      </c>
      <c r="V23" s="58">
        <f>SUM(V15:V21)</f>
        <v>0</v>
      </c>
      <c r="W23" s="58">
        <f>SUM(W7:W22)</f>
        <v>1</v>
      </c>
      <c r="X23" s="56" t="str">
        <f>[1]List1!$A$194</f>
        <v>čas utkání</v>
      </c>
      <c r="Y23" s="56" t="str">
        <f>IF(Y10=2,T27,(IF(W23&gt;0,T7,IF(V23&gt;0,T8,IF(Y8&gt;0,T8,T7)))))</f>
        <v>120 sek</v>
      </c>
      <c r="Z23" s="59">
        <f>SUM(Z7:Z22)</f>
        <v>1</v>
      </c>
      <c r="AA23" s="61">
        <f>SUM(AA15:AA22)</f>
        <v>0</v>
      </c>
    </row>
    <row r="24" spans="1:29" ht="15.95" hidden="1" customHeight="1" x14ac:dyDescent="0.25">
      <c r="A24" s="117"/>
      <c r="B24" s="125"/>
      <c r="C24" s="123"/>
      <c r="D24" s="120"/>
      <c r="E24" s="121"/>
      <c r="F24" s="122"/>
      <c r="G24" s="123"/>
      <c r="H24" s="124"/>
      <c r="I24" s="46"/>
    </row>
    <row r="25" spans="1:29" ht="15.95" hidden="1" customHeight="1" x14ac:dyDescent="0.25">
      <c r="A25" s="117"/>
      <c r="B25" s="125"/>
      <c r="C25" s="123"/>
      <c r="D25" s="120"/>
      <c r="E25" s="121"/>
      <c r="F25" s="122"/>
      <c r="G25" s="123"/>
      <c r="H25" s="124"/>
      <c r="I25" s="46"/>
      <c r="T25" s="55" t="str">
        <f>$T$23</f>
        <v>výsledky</v>
      </c>
      <c r="U25" s="56" t="str">
        <f>IF(U23=0,$T$30,IF(U23&gt;0,IF(U23&gt;1,IF(U23&gt;19,IF(U23&gt;20,$T$32,$T$28),T32),$T$28),$T$27))</f>
        <v>OK</v>
      </c>
    </row>
    <row r="26" spans="1:29" ht="15.95" hidden="1" customHeight="1" x14ac:dyDescent="0.25">
      <c r="A26" s="117"/>
      <c r="B26" s="125"/>
      <c r="C26" s="123"/>
      <c r="D26" s="120"/>
      <c r="E26" s="121"/>
      <c r="F26" s="122"/>
      <c r="G26" s="123"/>
      <c r="H26" s="124"/>
      <c r="I26" s="46"/>
    </row>
    <row r="27" spans="1:29" ht="15.95" hidden="1" customHeight="1" x14ac:dyDescent="0.25">
      <c r="A27" s="117"/>
      <c r="B27" s="125"/>
      <c r="C27" s="123"/>
      <c r="D27" s="120"/>
      <c r="E27" s="121"/>
      <c r="F27" s="122"/>
      <c r="G27" s="123"/>
      <c r="H27" s="124"/>
      <c r="I27" s="46"/>
      <c r="T27" s="55" t="str">
        <f>[1]List1!$A$104</f>
        <v>chyba</v>
      </c>
    </row>
    <row r="28" spans="1:29" ht="15.95" hidden="1" customHeight="1" x14ac:dyDescent="0.25">
      <c r="A28" s="117"/>
      <c r="B28" s="46"/>
      <c r="C28" s="131"/>
      <c r="D28" s="132"/>
      <c r="E28" s="121"/>
      <c r="F28" s="122"/>
      <c r="G28" s="133"/>
      <c r="H28" s="134"/>
      <c r="I28" s="46"/>
      <c r="T28" s="55" t="str">
        <f>[1]List1!$A$186</f>
        <v>OK</v>
      </c>
    </row>
    <row r="29" spans="1:29" ht="15.95" hidden="1" customHeight="1" x14ac:dyDescent="0.25">
      <c r="A29" s="117"/>
      <c r="B29" s="46"/>
      <c r="C29" s="46"/>
      <c r="D29" s="132"/>
      <c r="E29" s="121"/>
      <c r="F29" s="122"/>
      <c r="G29" s="133"/>
      <c r="H29" s="134"/>
      <c r="I29" s="46"/>
      <c r="T29" s="55" t="str">
        <f>[1]List1!$A$190</f>
        <v>zadej styl</v>
      </c>
    </row>
    <row r="30" spans="1:29" ht="15.95" hidden="1" customHeight="1" x14ac:dyDescent="0.25">
      <c r="A30" s="117"/>
      <c r="B30" s="46"/>
      <c r="C30" s="46"/>
      <c r="D30" s="132"/>
      <c r="E30" s="121"/>
      <c r="F30" s="122"/>
      <c r="G30" s="133"/>
      <c r="H30" s="134"/>
      <c r="I30" s="46"/>
      <c r="T30" s="55" t="str">
        <f>[1]List1!$A$191</f>
        <v>zadej kategorii</v>
      </c>
    </row>
    <row r="31" spans="1:29" ht="15.95" hidden="1" customHeight="1" x14ac:dyDescent="0.25">
      <c r="A31" s="117"/>
      <c r="B31" s="46"/>
      <c r="C31" s="131"/>
      <c r="D31" s="132"/>
      <c r="E31" s="121"/>
      <c r="F31" s="122"/>
      <c r="G31" s="133"/>
      <c r="H31" s="134"/>
      <c r="I31" s="46"/>
      <c r="T31" s="55" t="str">
        <f>[1]List1!$A$192</f>
        <v>mnoho stylů</v>
      </c>
    </row>
    <row r="32" spans="1:29" ht="15.95" hidden="1" customHeight="1" x14ac:dyDescent="0.25">
      <c r="A32" s="117"/>
      <c r="B32" s="46"/>
      <c r="C32" s="46"/>
      <c r="D32" s="132"/>
      <c r="E32" s="121"/>
      <c r="F32" s="122"/>
      <c r="G32" s="133"/>
      <c r="H32" s="134"/>
      <c r="I32" s="46"/>
      <c r="T32" s="55" t="str">
        <f>[1]List1!$A$193</f>
        <v>mnoho kategorií</v>
      </c>
    </row>
    <row r="33" spans="1:20" ht="15.95" hidden="1" customHeight="1" x14ac:dyDescent="0.25">
      <c r="A33" s="117"/>
      <c r="B33" s="46"/>
      <c r="C33" s="46"/>
      <c r="D33" s="132"/>
      <c r="E33" s="121"/>
      <c r="F33" s="122"/>
      <c r="G33" s="133"/>
      <c r="H33" s="134"/>
      <c r="I33" s="46"/>
      <c r="T33" s="55" t="str">
        <f>[1]List1!$A$196</f>
        <v>ženy</v>
      </c>
    </row>
    <row r="34" spans="1:20" ht="15.95" hidden="1" customHeight="1" x14ac:dyDescent="0.25">
      <c r="A34" s="117"/>
      <c r="B34" s="46"/>
      <c r="C34" s="131"/>
      <c r="D34" s="132"/>
      <c r="E34" s="121"/>
      <c r="F34" s="122"/>
      <c r="G34" s="133"/>
      <c r="H34" s="134"/>
      <c r="I34" s="135"/>
    </row>
    <row r="35" spans="1:20" ht="15.95" hidden="1" customHeight="1" x14ac:dyDescent="0.2">
      <c r="A35" s="57"/>
      <c r="B35" s="46"/>
      <c r="C35" s="46"/>
      <c r="D35" s="34"/>
      <c r="E35" s="136"/>
      <c r="F35" s="34"/>
      <c r="G35" s="34"/>
      <c r="H35" s="34"/>
      <c r="I35" s="34"/>
    </row>
    <row r="36" spans="1:20" x14ac:dyDescent="0.2">
      <c r="A36" s="78" t="s">
        <v>34</v>
      </c>
      <c r="B36" s="77"/>
      <c r="C36" s="77"/>
      <c r="D36" s="88"/>
      <c r="E36" s="88"/>
    </row>
    <row r="37" spans="1:20" x14ac:dyDescent="0.2">
      <c r="D37" s="75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AI79"/>
  <sheetViews>
    <sheetView zoomScaleNormal="100" zoomScaleSheetLayoutView="100" workbookViewId="0">
      <selection sqref="A1:W1"/>
    </sheetView>
  </sheetViews>
  <sheetFormatPr defaultRowHeight="12.75" x14ac:dyDescent="0.2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13" width="3.85546875" customWidth="1"/>
    <col min="14" max="19" width="3.85546875" hidden="1" customWidth="1"/>
    <col min="20" max="22" width="3.28515625" customWidth="1"/>
    <col min="23" max="23" width="4.85546875" customWidth="1"/>
    <col min="26" max="29" width="0" style="154" hidden="1" customWidth="1"/>
  </cols>
  <sheetData>
    <row r="1" spans="1:35" ht="54.95" customHeight="1" x14ac:dyDescent="0.2">
      <c r="A1" s="160" t="s">
        <v>41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160"/>
      <c r="S1" s="160"/>
      <c r="T1" s="160"/>
      <c r="U1" s="160"/>
      <c r="V1" s="160"/>
      <c r="W1" s="160"/>
      <c r="Z1" s="155"/>
      <c r="AA1" s="155"/>
      <c r="AB1" s="155"/>
      <c r="AC1" s="155"/>
    </row>
    <row r="2" spans="1:35" ht="18" x14ac:dyDescent="0.25">
      <c r="A2" s="203" t="s">
        <v>26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  <c r="V2" s="203"/>
      <c r="W2" s="203"/>
    </row>
    <row r="3" spans="1:35" x14ac:dyDescent="0.2">
      <c r="A3" s="25" t="s">
        <v>27</v>
      </c>
      <c r="B3" s="204" t="s">
        <v>23</v>
      </c>
      <c r="C3" s="204"/>
      <c r="D3" s="204"/>
      <c r="E3" s="204"/>
      <c r="Q3" s="38"/>
      <c r="R3" s="38"/>
      <c r="S3" s="38"/>
      <c r="T3" s="38"/>
      <c r="U3" s="8"/>
    </row>
    <row r="4" spans="1:35" ht="31.5" customHeight="1" x14ac:dyDescent="0.2">
      <c r="A4" s="68" t="s">
        <v>28</v>
      </c>
      <c r="B4" s="144" t="s">
        <v>29</v>
      </c>
      <c r="C4" s="144"/>
      <c r="D4" s="144"/>
      <c r="E4" s="144"/>
      <c r="F4" s="144"/>
      <c r="G4" s="168" t="s">
        <v>30</v>
      </c>
      <c r="H4" s="168"/>
      <c r="I4" s="168"/>
      <c r="J4" s="163" t="s">
        <v>36</v>
      </c>
      <c r="K4" s="163"/>
      <c r="L4" s="163"/>
      <c r="M4" s="163"/>
      <c r="N4" s="163"/>
      <c r="O4" s="163"/>
      <c r="P4" s="163"/>
      <c r="Q4" s="163"/>
      <c r="R4" s="163"/>
      <c r="S4" s="163"/>
      <c r="T4" s="40" t="s">
        <v>37</v>
      </c>
      <c r="U4" s="40"/>
      <c r="V4" s="40" t="s">
        <v>18</v>
      </c>
      <c r="W4" s="40"/>
      <c r="AG4" s="158" t="str">
        <f>MID(V4,1,1)</f>
        <v>ř</v>
      </c>
      <c r="AH4" s="158" t="str">
        <f>MID(V4,3,1)</f>
        <v>ř</v>
      </c>
      <c r="AI4" s="158" t="s">
        <v>19</v>
      </c>
    </row>
    <row r="5" spans="1:35" s="34" customFormat="1" ht="13.5" thickBot="1" x14ac:dyDescent="0.25">
      <c r="A5" s="51"/>
      <c r="B5" s="52"/>
      <c r="C5" s="52"/>
      <c r="D5" s="52"/>
      <c r="E5" s="52"/>
      <c r="F5" s="52"/>
      <c r="G5" s="52"/>
      <c r="H5" s="52"/>
      <c r="I5" s="52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Z5" s="46"/>
      <c r="AA5" s="46"/>
      <c r="AB5" s="46"/>
      <c r="AC5" s="46"/>
    </row>
    <row r="6" spans="1:35" ht="24.95" customHeight="1" thickTop="1" thickBot="1" x14ac:dyDescent="0.25">
      <c r="A6" s="3" t="s">
        <v>33</v>
      </c>
      <c r="B6" s="4" t="s">
        <v>0</v>
      </c>
      <c r="C6" s="7"/>
      <c r="D6" s="6" t="s">
        <v>1</v>
      </c>
      <c r="E6" s="173" t="s">
        <v>16</v>
      </c>
      <c r="F6" s="174"/>
      <c r="G6" s="175"/>
      <c r="H6" s="173" t="s">
        <v>42</v>
      </c>
      <c r="I6" s="174"/>
      <c r="J6" s="175"/>
      <c r="K6" s="173" t="s">
        <v>43</v>
      </c>
      <c r="L6" s="174"/>
      <c r="M6" s="175"/>
      <c r="N6" s="173" t="s">
        <v>44</v>
      </c>
      <c r="O6" s="174"/>
      <c r="P6" s="175"/>
      <c r="Q6" s="173" t="s">
        <v>45</v>
      </c>
      <c r="R6" s="174"/>
      <c r="S6" s="175"/>
      <c r="T6" s="208" t="s">
        <v>46</v>
      </c>
      <c r="U6" s="209"/>
      <c r="V6" s="210"/>
      <c r="W6" s="5" t="s">
        <v>47</v>
      </c>
    </row>
    <row r="7" spans="1:35" ht="14.25" customHeight="1" thickTop="1" thickBot="1" x14ac:dyDescent="0.25">
      <c r="A7" s="193" t="s">
        <v>20</v>
      </c>
      <c r="B7" s="195" t="s">
        <v>21</v>
      </c>
      <c r="C7" s="206"/>
      <c r="D7" s="197">
        <v>1</v>
      </c>
      <c r="E7" s="176">
        <v>2</v>
      </c>
      <c r="F7" s="26">
        <v>5</v>
      </c>
      <c r="G7" s="27"/>
      <c r="H7" s="176"/>
      <c r="I7" s="26"/>
      <c r="J7" s="27"/>
      <c r="K7" s="176"/>
      <c r="L7" s="26"/>
      <c r="M7" s="27"/>
      <c r="N7" s="176"/>
      <c r="O7" s="26"/>
      <c r="P7" s="27"/>
      <c r="Q7" s="176"/>
      <c r="R7" s="26"/>
      <c r="S7" s="27"/>
      <c r="T7" s="182">
        <v>5</v>
      </c>
      <c r="U7" s="184">
        <v>8</v>
      </c>
      <c r="V7" s="213">
        <v>0</v>
      </c>
      <c r="W7" s="211">
        <v>1</v>
      </c>
      <c r="Z7" s="154">
        <f>IF(F7="",0,1)</f>
        <v>1</v>
      </c>
      <c r="AB7" s="154" t="s">
        <v>14</v>
      </c>
      <c r="AC7" s="154" t="s">
        <v>15</v>
      </c>
    </row>
    <row r="8" spans="1:35" ht="14.25" customHeight="1" thickBot="1" x14ac:dyDescent="0.25">
      <c r="A8" s="194"/>
      <c r="B8" s="196"/>
      <c r="C8" s="207"/>
      <c r="D8" s="198"/>
      <c r="E8" s="171"/>
      <c r="F8" s="91">
        <v>8</v>
      </c>
      <c r="G8" s="92"/>
      <c r="H8" s="171"/>
      <c r="I8" s="91"/>
      <c r="J8" s="92"/>
      <c r="K8" s="171"/>
      <c r="L8" s="91"/>
      <c r="M8" s="92"/>
      <c r="N8" s="171"/>
      <c r="O8" s="91"/>
      <c r="P8" s="92"/>
      <c r="Q8" s="171"/>
      <c r="R8" s="91"/>
      <c r="S8" s="92"/>
      <c r="T8" s="183"/>
      <c r="U8" s="185"/>
      <c r="V8" s="214"/>
      <c r="W8" s="212"/>
      <c r="AB8" s="154">
        <f>Z7+Z9</f>
        <v>2</v>
      </c>
      <c r="AC8" s="154">
        <f>IF(AB8=2,1,0)</f>
        <v>1</v>
      </c>
    </row>
    <row r="9" spans="1:35" ht="14.25" customHeight="1" thickBot="1" x14ac:dyDescent="0.25">
      <c r="A9" s="199" t="s">
        <v>22</v>
      </c>
      <c r="B9" s="200" t="s">
        <v>23</v>
      </c>
      <c r="C9" s="202"/>
      <c r="D9" s="201">
        <v>2</v>
      </c>
      <c r="E9" s="170">
        <v>1</v>
      </c>
      <c r="F9" s="93">
        <v>0</v>
      </c>
      <c r="G9" s="94"/>
      <c r="H9" s="170"/>
      <c r="I9" s="93"/>
      <c r="J9" s="94"/>
      <c r="K9" s="170"/>
      <c r="L9" s="93"/>
      <c r="M9" s="94"/>
      <c r="N9" s="171"/>
      <c r="O9" s="93"/>
      <c r="P9" s="94"/>
      <c r="Q9" s="171"/>
      <c r="R9" s="93"/>
      <c r="S9" s="94"/>
      <c r="T9" s="186">
        <v>0</v>
      </c>
      <c r="U9" s="187">
        <v>4</v>
      </c>
      <c r="V9" s="215">
        <v>0</v>
      </c>
      <c r="W9" s="205">
        <v>2</v>
      </c>
      <c r="Z9" s="154">
        <f>IF(F9="",0,1)</f>
        <v>1</v>
      </c>
    </row>
    <row r="10" spans="1:35" ht="14.25" customHeight="1" thickTop="1" thickBot="1" x14ac:dyDescent="0.25">
      <c r="A10" s="189"/>
      <c r="B10" s="190"/>
      <c r="C10" s="181"/>
      <c r="D10" s="188"/>
      <c r="E10" s="167"/>
      <c r="F10" s="32">
        <v>4</v>
      </c>
      <c r="G10" s="33"/>
      <c r="H10" s="167"/>
      <c r="I10" s="32"/>
      <c r="J10" s="33"/>
      <c r="K10" s="167"/>
      <c r="L10" s="32"/>
      <c r="M10" s="33"/>
      <c r="N10" s="171"/>
      <c r="O10" s="91"/>
      <c r="P10" s="92"/>
      <c r="Q10" s="171"/>
      <c r="R10" s="91"/>
      <c r="S10" s="92"/>
      <c r="T10" s="179"/>
      <c r="U10" s="178"/>
      <c r="V10" s="177"/>
      <c r="W10" s="191"/>
    </row>
    <row r="11" spans="1:35" ht="14.25" hidden="1" customHeight="1" thickBot="1" x14ac:dyDescent="0.25">
      <c r="A11" s="189"/>
      <c r="B11" s="190"/>
      <c r="C11" s="181"/>
      <c r="D11" s="188"/>
      <c r="E11" s="167"/>
      <c r="F11" s="145"/>
      <c r="G11" s="146"/>
      <c r="H11" s="167">
        <v>1</v>
      </c>
      <c r="I11" s="145"/>
      <c r="J11" s="146"/>
      <c r="K11" s="167">
        <v>2</v>
      </c>
      <c r="L11" s="145"/>
      <c r="M11" s="146"/>
      <c r="N11" s="171"/>
      <c r="O11" s="93"/>
      <c r="P11" s="94"/>
      <c r="Q11" s="171"/>
      <c r="R11" s="93"/>
      <c r="S11" s="94"/>
      <c r="T11" s="179">
        <v>0</v>
      </c>
      <c r="U11" s="178">
        <v>0</v>
      </c>
      <c r="V11" s="177">
        <v>0</v>
      </c>
      <c r="W11" s="191"/>
    </row>
    <row r="12" spans="1:35" ht="14.25" hidden="1" customHeight="1" thickTop="1" thickBot="1" x14ac:dyDescent="0.25">
      <c r="A12" s="189"/>
      <c r="B12" s="190"/>
      <c r="C12" s="181"/>
      <c r="D12" s="188"/>
      <c r="E12" s="167"/>
      <c r="F12" s="145"/>
      <c r="G12" s="146"/>
      <c r="H12" s="167"/>
      <c r="I12" s="145"/>
      <c r="J12" s="146"/>
      <c r="K12" s="167"/>
      <c r="L12" s="145"/>
      <c r="M12" s="146"/>
      <c r="N12" s="172"/>
      <c r="O12" s="28"/>
      <c r="P12" s="29"/>
      <c r="Q12" s="172"/>
      <c r="R12" s="28"/>
      <c r="S12" s="29"/>
      <c r="T12" s="179"/>
      <c r="U12" s="178"/>
      <c r="V12" s="177"/>
      <c r="W12" s="191"/>
    </row>
    <row r="13" spans="1:35" ht="14.25" hidden="1" customHeight="1" thickBot="1" x14ac:dyDescent="0.25">
      <c r="A13" s="189"/>
      <c r="B13" s="190"/>
      <c r="C13" s="181"/>
      <c r="D13" s="188"/>
      <c r="E13" s="167"/>
      <c r="F13" s="145"/>
      <c r="G13" s="146"/>
      <c r="H13" s="167">
        <v>2</v>
      </c>
      <c r="I13" s="145"/>
      <c r="J13" s="146"/>
      <c r="K13" s="167">
        <v>1</v>
      </c>
      <c r="L13" s="145"/>
      <c r="M13" s="146"/>
      <c r="N13" s="171"/>
      <c r="O13" s="93"/>
      <c r="P13" s="94"/>
      <c r="Q13" s="171"/>
      <c r="R13" s="93"/>
      <c r="S13" s="94"/>
      <c r="T13" s="179">
        <v>0</v>
      </c>
      <c r="U13" s="178">
        <v>0</v>
      </c>
      <c r="V13" s="177">
        <v>0</v>
      </c>
      <c r="W13" s="191"/>
    </row>
    <row r="14" spans="1:35" ht="14.25" hidden="1" customHeight="1" thickTop="1" thickBot="1" x14ac:dyDescent="0.25">
      <c r="A14" s="189"/>
      <c r="B14" s="190"/>
      <c r="C14" s="181"/>
      <c r="D14" s="188"/>
      <c r="E14" s="167"/>
      <c r="F14" s="145"/>
      <c r="G14" s="146"/>
      <c r="H14" s="167"/>
      <c r="I14" s="145"/>
      <c r="J14" s="146"/>
      <c r="K14" s="167"/>
      <c r="L14" s="145"/>
      <c r="M14" s="146"/>
      <c r="N14" s="172"/>
      <c r="O14" s="28"/>
      <c r="P14" s="29"/>
      <c r="Q14" s="172"/>
      <c r="R14" s="28"/>
      <c r="S14" s="29"/>
      <c r="T14" s="179"/>
      <c r="U14" s="178"/>
      <c r="V14" s="177"/>
      <c r="W14" s="191"/>
    </row>
    <row r="15" spans="1:35" ht="14.25" hidden="1" customHeight="1" thickBot="1" x14ac:dyDescent="0.25">
      <c r="A15" s="189"/>
      <c r="B15" s="190"/>
      <c r="C15" s="181"/>
      <c r="D15" s="188"/>
      <c r="E15" s="167" t="s">
        <v>13</v>
      </c>
      <c r="F15" s="145"/>
      <c r="G15" s="146"/>
      <c r="H15" s="167">
        <v>1</v>
      </c>
      <c r="I15" s="145"/>
      <c r="J15" s="146"/>
      <c r="K15" s="167">
        <v>2</v>
      </c>
      <c r="L15" s="145"/>
      <c r="M15" s="146"/>
      <c r="N15" s="192">
        <v>4</v>
      </c>
      <c r="O15" s="30"/>
      <c r="P15" s="31"/>
      <c r="Q15" s="192">
        <v>3</v>
      </c>
      <c r="R15" s="30"/>
      <c r="S15" s="31"/>
      <c r="T15" s="179">
        <v>0</v>
      </c>
      <c r="U15" s="178">
        <v>0</v>
      </c>
      <c r="V15" s="177">
        <v>0</v>
      </c>
      <c r="W15" s="191"/>
    </row>
    <row r="16" spans="1:35" ht="14.25" hidden="1" customHeight="1" thickTop="1" thickBot="1" x14ac:dyDescent="0.25">
      <c r="A16" s="189"/>
      <c r="B16" s="190"/>
      <c r="C16" s="181"/>
      <c r="D16" s="188"/>
      <c r="E16" s="167"/>
      <c r="F16" s="145"/>
      <c r="G16" s="146"/>
      <c r="H16" s="167"/>
      <c r="I16" s="145"/>
      <c r="J16" s="146"/>
      <c r="K16" s="167"/>
      <c r="L16" s="145"/>
      <c r="M16" s="146"/>
      <c r="N16" s="167"/>
      <c r="O16" s="32"/>
      <c r="P16" s="33"/>
      <c r="Q16" s="167"/>
      <c r="R16" s="32"/>
      <c r="S16" s="33"/>
      <c r="T16" s="179"/>
      <c r="U16" s="178"/>
      <c r="V16" s="177"/>
      <c r="W16" s="191"/>
    </row>
    <row r="17" spans="1:23" ht="14.25" hidden="1" customHeight="1" thickTop="1" thickBot="1" x14ac:dyDescent="0.25">
      <c r="A17" s="189"/>
      <c r="B17" s="190"/>
      <c r="C17" s="181"/>
      <c r="D17" s="188"/>
      <c r="E17" s="167"/>
      <c r="F17" s="145"/>
      <c r="G17" s="146"/>
      <c r="H17" s="167"/>
      <c r="I17" s="145"/>
      <c r="J17" s="146"/>
      <c r="K17" s="167"/>
      <c r="L17" s="145"/>
      <c r="M17" s="146"/>
      <c r="N17" s="176"/>
      <c r="O17" s="26"/>
      <c r="P17" s="27"/>
      <c r="Q17" s="176"/>
      <c r="R17" s="26"/>
      <c r="S17" s="27"/>
      <c r="T17" s="179">
        <v>0</v>
      </c>
      <c r="U17" s="178">
        <v>0</v>
      </c>
      <c r="V17" s="177">
        <v>0</v>
      </c>
      <c r="W17" s="191"/>
    </row>
    <row r="18" spans="1:23" ht="14.25" hidden="1" customHeight="1" thickBot="1" x14ac:dyDescent="0.25">
      <c r="A18" s="189"/>
      <c r="B18" s="190"/>
      <c r="C18" s="181"/>
      <c r="D18" s="188"/>
      <c r="E18" s="167"/>
      <c r="F18" s="145"/>
      <c r="G18" s="146"/>
      <c r="H18" s="167"/>
      <c r="I18" s="145"/>
      <c r="J18" s="146"/>
      <c r="K18" s="167"/>
      <c r="L18" s="145"/>
      <c r="M18" s="146"/>
      <c r="N18" s="171"/>
      <c r="O18" s="91"/>
      <c r="P18" s="92"/>
      <c r="Q18" s="171"/>
      <c r="R18" s="91"/>
      <c r="S18" s="92"/>
      <c r="T18" s="179"/>
      <c r="U18" s="178"/>
      <c r="V18" s="177"/>
      <c r="W18" s="191"/>
    </row>
    <row r="19" spans="1:23" ht="14.25" hidden="1" customHeight="1" thickTop="1" thickBot="1" x14ac:dyDescent="0.25">
      <c r="A19" s="189"/>
      <c r="B19" s="190"/>
      <c r="C19" s="181"/>
      <c r="D19" s="188"/>
      <c r="E19" s="167"/>
      <c r="F19" s="145"/>
      <c r="G19" s="146"/>
      <c r="H19" s="167"/>
      <c r="I19" s="145"/>
      <c r="J19" s="146"/>
      <c r="K19" s="167"/>
      <c r="L19" s="145"/>
      <c r="M19" s="146"/>
      <c r="N19" s="167"/>
      <c r="O19" s="26"/>
      <c r="P19" s="27"/>
      <c r="Q19" s="167"/>
      <c r="R19" s="26"/>
      <c r="S19" s="27"/>
      <c r="T19" s="179">
        <v>0</v>
      </c>
      <c r="U19" s="178">
        <v>0</v>
      </c>
      <c r="V19" s="177">
        <v>0</v>
      </c>
      <c r="W19" s="191"/>
    </row>
    <row r="20" spans="1:23" ht="14.25" hidden="1" customHeight="1" thickTop="1" thickBot="1" x14ac:dyDescent="0.25">
      <c r="A20" s="189"/>
      <c r="B20" s="190"/>
      <c r="C20" s="181"/>
      <c r="D20" s="188"/>
      <c r="E20" s="167"/>
      <c r="F20" s="145"/>
      <c r="G20" s="146"/>
      <c r="H20" s="167"/>
      <c r="I20" s="145"/>
      <c r="J20" s="146"/>
      <c r="K20" s="167"/>
      <c r="L20" s="145"/>
      <c r="M20" s="146"/>
      <c r="N20" s="169"/>
      <c r="O20" s="28"/>
      <c r="P20" s="29"/>
      <c r="Q20" s="169"/>
      <c r="R20" s="28"/>
      <c r="S20" s="29"/>
      <c r="T20" s="179"/>
      <c r="U20" s="178"/>
      <c r="V20" s="177"/>
      <c r="W20" s="191"/>
    </row>
    <row r="21" spans="1:23" ht="14.25" hidden="1" customHeight="1" thickTop="1" thickBot="1" x14ac:dyDescent="0.25">
      <c r="A21" s="189"/>
      <c r="B21" s="190"/>
      <c r="C21" s="181"/>
      <c r="D21" s="188"/>
      <c r="E21" s="167"/>
      <c r="F21" s="145"/>
      <c r="G21" s="146"/>
      <c r="H21" s="167"/>
      <c r="I21" s="145"/>
      <c r="J21" s="146"/>
      <c r="K21" s="167"/>
      <c r="L21" s="145"/>
      <c r="M21" s="146"/>
      <c r="N21" s="167"/>
      <c r="O21" s="26"/>
      <c r="P21" s="27"/>
      <c r="Q21" s="167"/>
      <c r="R21" s="26"/>
      <c r="S21" s="27"/>
      <c r="T21" s="179">
        <v>0</v>
      </c>
      <c r="U21" s="178">
        <v>0</v>
      </c>
      <c r="V21" s="177">
        <v>0</v>
      </c>
      <c r="W21" s="191"/>
    </row>
    <row r="22" spans="1:23" ht="14.25" hidden="1" customHeight="1" thickTop="1" thickBot="1" x14ac:dyDescent="0.25">
      <c r="A22" s="189"/>
      <c r="B22" s="190"/>
      <c r="C22" s="181"/>
      <c r="D22" s="188"/>
      <c r="E22" s="167"/>
      <c r="F22" s="145"/>
      <c r="G22" s="146"/>
      <c r="H22" s="167"/>
      <c r="I22" s="145"/>
      <c r="J22" s="146"/>
      <c r="K22" s="167"/>
      <c r="L22" s="145"/>
      <c r="M22" s="146"/>
      <c r="N22" s="169"/>
      <c r="O22" s="28"/>
      <c r="P22" s="29"/>
      <c r="Q22" s="169"/>
      <c r="R22" s="28"/>
      <c r="S22" s="29"/>
      <c r="T22" s="179"/>
      <c r="U22" s="178"/>
      <c r="V22" s="177"/>
      <c r="W22" s="191"/>
    </row>
    <row r="23" spans="1:23" ht="14.25" hidden="1" customHeight="1" thickTop="1" thickBot="1" x14ac:dyDescent="0.25">
      <c r="A23" s="189"/>
      <c r="B23" s="190"/>
      <c r="C23" s="181"/>
      <c r="D23" s="188"/>
      <c r="E23" s="167"/>
      <c r="F23" s="145"/>
      <c r="G23" s="146"/>
      <c r="H23" s="167"/>
      <c r="I23" s="145"/>
      <c r="J23" s="146"/>
      <c r="K23" s="167"/>
      <c r="L23" s="145"/>
      <c r="M23" s="146"/>
      <c r="N23" s="167"/>
      <c r="O23" s="26"/>
      <c r="P23" s="27"/>
      <c r="Q23" s="167"/>
      <c r="R23" s="26"/>
      <c r="S23" s="27"/>
      <c r="T23" s="179">
        <v>0</v>
      </c>
      <c r="U23" s="178">
        <v>0</v>
      </c>
      <c r="V23" s="177">
        <v>0</v>
      </c>
      <c r="W23" s="191"/>
    </row>
    <row r="24" spans="1:23" ht="14.25" hidden="1" customHeight="1" thickTop="1" thickBot="1" x14ac:dyDescent="0.25">
      <c r="A24" s="189"/>
      <c r="B24" s="190"/>
      <c r="C24" s="181"/>
      <c r="D24" s="188"/>
      <c r="E24" s="167"/>
      <c r="F24" s="145"/>
      <c r="G24" s="146"/>
      <c r="H24" s="167"/>
      <c r="I24" s="145"/>
      <c r="J24" s="146"/>
      <c r="K24" s="167"/>
      <c r="L24" s="145"/>
      <c r="M24" s="146"/>
      <c r="N24" s="169"/>
      <c r="O24" s="28"/>
      <c r="P24" s="29"/>
      <c r="Q24" s="169"/>
      <c r="R24" s="28"/>
      <c r="S24" s="29"/>
      <c r="T24" s="179"/>
      <c r="U24" s="178"/>
      <c r="V24" s="177"/>
      <c r="W24" s="191"/>
    </row>
    <row r="25" spans="1:23" ht="14.25" hidden="1" customHeight="1" thickTop="1" thickBot="1" x14ac:dyDescent="0.25">
      <c r="A25" s="189"/>
      <c r="B25" s="190"/>
      <c r="C25" s="181"/>
      <c r="D25" s="188"/>
      <c r="E25" s="167"/>
      <c r="F25" s="145"/>
      <c r="G25" s="146"/>
      <c r="H25" s="167"/>
      <c r="I25" s="145"/>
      <c r="J25" s="146"/>
      <c r="K25" s="167"/>
      <c r="L25" s="145"/>
      <c r="M25" s="146"/>
      <c r="N25" s="167"/>
      <c r="O25" s="26"/>
      <c r="P25" s="27"/>
      <c r="Q25" s="167"/>
      <c r="R25" s="26"/>
      <c r="S25" s="27"/>
      <c r="T25" s="179">
        <v>0</v>
      </c>
      <c r="U25" s="178">
        <v>0</v>
      </c>
      <c r="V25" s="177">
        <v>0</v>
      </c>
      <c r="W25" s="191"/>
    </row>
    <row r="26" spans="1:23" ht="14.25" hidden="1" customHeight="1" thickTop="1" thickBot="1" x14ac:dyDescent="0.25">
      <c r="A26" s="189"/>
      <c r="B26" s="190"/>
      <c r="C26" s="181"/>
      <c r="D26" s="188"/>
      <c r="E26" s="167"/>
      <c r="F26" s="145"/>
      <c r="G26" s="146"/>
      <c r="H26" s="167"/>
      <c r="I26" s="145"/>
      <c r="J26" s="146"/>
      <c r="K26" s="167"/>
      <c r="L26" s="145"/>
      <c r="M26" s="146"/>
      <c r="N26" s="169"/>
      <c r="O26" s="28"/>
      <c r="P26" s="29"/>
      <c r="Q26" s="169"/>
      <c r="R26" s="28"/>
      <c r="S26" s="29"/>
      <c r="T26" s="179"/>
      <c r="U26" s="178"/>
      <c r="V26" s="177"/>
      <c r="W26" s="191"/>
    </row>
    <row r="27" spans="1:23" ht="14.25" hidden="1" customHeight="1" thickTop="1" thickBot="1" x14ac:dyDescent="0.25">
      <c r="A27" s="189"/>
      <c r="B27" s="190"/>
      <c r="C27" s="181"/>
      <c r="D27" s="188"/>
      <c r="E27" s="167"/>
      <c r="F27" s="145"/>
      <c r="G27" s="146"/>
      <c r="H27" s="167"/>
      <c r="I27" s="145"/>
      <c r="J27" s="146"/>
      <c r="K27" s="167"/>
      <c r="L27" s="145"/>
      <c r="M27" s="146"/>
      <c r="N27" s="167"/>
      <c r="O27" s="26"/>
      <c r="P27" s="27"/>
      <c r="Q27" s="167"/>
      <c r="R27" s="26"/>
      <c r="S27" s="27"/>
      <c r="T27" s="179">
        <v>0</v>
      </c>
      <c r="U27" s="178">
        <v>0</v>
      </c>
      <c r="V27" s="177">
        <v>0</v>
      </c>
      <c r="W27" s="191"/>
    </row>
    <row r="28" spans="1:23" ht="14.25" hidden="1" customHeight="1" thickTop="1" thickBot="1" x14ac:dyDescent="0.25">
      <c r="A28" s="189"/>
      <c r="B28" s="190"/>
      <c r="C28" s="181"/>
      <c r="D28" s="188"/>
      <c r="E28" s="167"/>
      <c r="F28" s="145"/>
      <c r="G28" s="146"/>
      <c r="H28" s="167"/>
      <c r="I28" s="145"/>
      <c r="J28" s="146"/>
      <c r="K28" s="167"/>
      <c r="L28" s="145"/>
      <c r="M28" s="146"/>
      <c r="N28" s="169"/>
      <c r="O28" s="28"/>
      <c r="P28" s="29"/>
      <c r="Q28" s="169"/>
      <c r="R28" s="28"/>
      <c r="S28" s="29"/>
      <c r="T28" s="179"/>
      <c r="U28" s="178"/>
      <c r="V28" s="177"/>
      <c r="W28" s="191"/>
    </row>
    <row r="29" spans="1:23" ht="14.25" hidden="1" customHeight="1" thickTop="1" thickBot="1" x14ac:dyDescent="0.25">
      <c r="A29" s="189"/>
      <c r="B29" s="190"/>
      <c r="C29" s="181"/>
      <c r="D29" s="188"/>
      <c r="E29" s="167"/>
      <c r="F29" s="145"/>
      <c r="G29" s="146"/>
      <c r="H29" s="167"/>
      <c r="I29" s="145"/>
      <c r="J29" s="146"/>
      <c r="K29" s="167"/>
      <c r="L29" s="145"/>
      <c r="M29" s="146"/>
      <c r="N29" s="167"/>
      <c r="O29" s="26"/>
      <c r="P29" s="27"/>
      <c r="Q29" s="167"/>
      <c r="R29" s="26"/>
      <c r="S29" s="27"/>
      <c r="T29" s="179">
        <v>0</v>
      </c>
      <c r="U29" s="178">
        <v>0</v>
      </c>
      <c r="V29" s="177">
        <v>0</v>
      </c>
      <c r="W29" s="191"/>
    </row>
    <row r="30" spans="1:23" ht="14.25" hidden="1" customHeight="1" thickTop="1" thickBot="1" x14ac:dyDescent="0.25">
      <c r="A30" s="189"/>
      <c r="B30" s="190"/>
      <c r="C30" s="181"/>
      <c r="D30" s="188"/>
      <c r="E30" s="167"/>
      <c r="F30" s="145"/>
      <c r="G30" s="146"/>
      <c r="H30" s="167"/>
      <c r="I30" s="145"/>
      <c r="J30" s="146"/>
      <c r="K30" s="167"/>
      <c r="L30" s="145"/>
      <c r="M30" s="146"/>
      <c r="N30" s="169"/>
      <c r="O30" s="28"/>
      <c r="P30" s="29"/>
      <c r="Q30" s="169"/>
      <c r="R30" s="28"/>
      <c r="S30" s="29"/>
      <c r="T30" s="179"/>
      <c r="U30" s="178"/>
      <c r="V30" s="177"/>
      <c r="W30" s="191"/>
    </row>
    <row r="31" spans="1:23" ht="14.25" hidden="1" customHeight="1" thickTop="1" thickBot="1" x14ac:dyDescent="0.25">
      <c r="A31" s="189"/>
      <c r="B31" s="190"/>
      <c r="C31" s="181"/>
      <c r="D31" s="188"/>
      <c r="E31" s="167"/>
      <c r="F31" s="145"/>
      <c r="G31" s="146"/>
      <c r="H31" s="167"/>
      <c r="I31" s="145"/>
      <c r="J31" s="146"/>
      <c r="K31" s="167"/>
      <c r="L31" s="145"/>
      <c r="M31" s="146"/>
      <c r="N31" s="167"/>
      <c r="O31" s="26"/>
      <c r="P31" s="27"/>
      <c r="Q31" s="167"/>
      <c r="R31" s="26"/>
      <c r="S31" s="27"/>
      <c r="T31" s="179">
        <v>0</v>
      </c>
      <c r="U31" s="178">
        <v>0</v>
      </c>
      <c r="V31" s="177">
        <v>0</v>
      </c>
      <c r="W31" s="191"/>
    </row>
    <row r="32" spans="1:23" ht="14.25" hidden="1" customHeight="1" thickTop="1" thickBot="1" x14ac:dyDescent="0.25">
      <c r="A32" s="189"/>
      <c r="B32" s="190"/>
      <c r="C32" s="181"/>
      <c r="D32" s="188"/>
      <c r="E32" s="167"/>
      <c r="F32" s="145"/>
      <c r="G32" s="146"/>
      <c r="H32" s="167"/>
      <c r="I32" s="145"/>
      <c r="J32" s="146"/>
      <c r="K32" s="167"/>
      <c r="L32" s="145"/>
      <c r="M32" s="146"/>
      <c r="N32" s="169"/>
      <c r="O32" s="28"/>
      <c r="P32" s="29"/>
      <c r="Q32" s="169"/>
      <c r="R32" s="28"/>
      <c r="S32" s="29"/>
      <c r="T32" s="179"/>
      <c r="U32" s="178"/>
      <c r="V32" s="177"/>
      <c r="W32" s="191"/>
    </row>
    <row r="33" spans="1:23" ht="14.25" hidden="1" customHeight="1" thickTop="1" thickBot="1" x14ac:dyDescent="0.25">
      <c r="A33" s="189"/>
      <c r="B33" s="190"/>
      <c r="C33" s="181"/>
      <c r="D33" s="188"/>
      <c r="E33" s="167"/>
      <c r="F33" s="145"/>
      <c r="G33" s="146"/>
      <c r="H33" s="167"/>
      <c r="I33" s="145"/>
      <c r="J33" s="146"/>
      <c r="K33" s="167"/>
      <c r="L33" s="145"/>
      <c r="M33" s="146"/>
      <c r="N33" s="167"/>
      <c r="O33" s="26"/>
      <c r="P33" s="27"/>
      <c r="Q33" s="167"/>
      <c r="R33" s="26"/>
      <c r="S33" s="27"/>
      <c r="T33" s="179">
        <v>0</v>
      </c>
      <c r="U33" s="178">
        <v>0</v>
      </c>
      <c r="V33" s="177">
        <v>0</v>
      </c>
      <c r="W33" s="191"/>
    </row>
    <row r="34" spans="1:23" ht="14.25" hidden="1" customHeight="1" thickTop="1" thickBot="1" x14ac:dyDescent="0.25">
      <c r="A34" s="189"/>
      <c r="B34" s="190"/>
      <c r="C34" s="181"/>
      <c r="D34" s="188"/>
      <c r="E34" s="167"/>
      <c r="F34" s="145"/>
      <c r="G34" s="146"/>
      <c r="H34" s="167"/>
      <c r="I34" s="145"/>
      <c r="J34" s="146"/>
      <c r="K34" s="167"/>
      <c r="L34" s="145"/>
      <c r="M34" s="146"/>
      <c r="N34" s="169"/>
      <c r="O34" s="28"/>
      <c r="P34" s="29"/>
      <c r="Q34" s="169"/>
      <c r="R34" s="28"/>
      <c r="S34" s="29"/>
      <c r="T34" s="179"/>
      <c r="U34" s="178"/>
      <c r="V34" s="177"/>
      <c r="W34" s="191"/>
    </row>
    <row r="35" spans="1:23" ht="14.25" hidden="1" customHeight="1" thickTop="1" thickBot="1" x14ac:dyDescent="0.25">
      <c r="A35" s="189" t="s">
        <v>48</v>
      </c>
      <c r="B35" s="190" t="s">
        <v>48</v>
      </c>
      <c r="C35" s="181"/>
      <c r="D35" s="188"/>
      <c r="E35" s="167"/>
      <c r="F35" s="145"/>
      <c r="G35" s="146"/>
      <c r="H35" s="167"/>
      <c r="I35" s="145"/>
      <c r="J35" s="146"/>
      <c r="K35" s="167"/>
      <c r="L35" s="145"/>
      <c r="M35" s="146"/>
      <c r="N35" s="167"/>
      <c r="O35" s="26"/>
      <c r="P35" s="27"/>
      <c r="Q35" s="167"/>
      <c r="R35" s="26"/>
      <c r="S35" s="27"/>
      <c r="T35" s="179">
        <v>0</v>
      </c>
      <c r="U35" s="178">
        <v>0</v>
      </c>
      <c r="V35" s="177">
        <v>0</v>
      </c>
      <c r="W35" s="180"/>
    </row>
    <row r="36" spans="1:23" ht="14.25" hidden="1" customHeight="1" thickTop="1" thickBot="1" x14ac:dyDescent="0.25">
      <c r="A36" s="189"/>
      <c r="B36" s="190"/>
      <c r="C36" s="181"/>
      <c r="D36" s="188"/>
      <c r="E36" s="167"/>
      <c r="F36" s="145"/>
      <c r="G36" s="146"/>
      <c r="H36" s="167"/>
      <c r="I36" s="145"/>
      <c r="J36" s="146"/>
      <c r="K36" s="167"/>
      <c r="L36" s="145"/>
      <c r="M36" s="146"/>
      <c r="N36" s="169"/>
      <c r="O36" s="28"/>
      <c r="P36" s="29"/>
      <c r="Q36" s="169"/>
      <c r="R36" s="28"/>
      <c r="S36" s="29"/>
      <c r="T36" s="179"/>
      <c r="U36" s="178"/>
      <c r="V36" s="177"/>
      <c r="W36" s="180"/>
    </row>
    <row r="37" spans="1:23" ht="14.25" hidden="1" customHeight="1" thickTop="1" thickBot="1" x14ac:dyDescent="0.25">
      <c r="A37" s="189" t="s">
        <v>48</v>
      </c>
      <c r="B37" s="190" t="s">
        <v>48</v>
      </c>
      <c r="C37" s="181"/>
      <c r="D37" s="188"/>
      <c r="E37" s="167"/>
      <c r="F37" s="145"/>
      <c r="G37" s="146"/>
      <c r="H37" s="167"/>
      <c r="I37" s="145"/>
      <c r="J37" s="146"/>
      <c r="K37" s="167"/>
      <c r="L37" s="145"/>
      <c r="M37" s="146"/>
      <c r="N37" s="167"/>
      <c r="O37" s="26"/>
      <c r="P37" s="27"/>
      <c r="Q37" s="167"/>
      <c r="R37" s="26"/>
      <c r="S37" s="27"/>
      <c r="T37" s="179">
        <v>0</v>
      </c>
      <c r="U37" s="178">
        <v>0</v>
      </c>
      <c r="V37" s="177">
        <v>0</v>
      </c>
      <c r="W37" s="180"/>
    </row>
    <row r="38" spans="1:23" ht="14.25" hidden="1" customHeight="1" thickTop="1" thickBot="1" x14ac:dyDescent="0.25">
      <c r="A38" s="189"/>
      <c r="B38" s="190"/>
      <c r="C38" s="181"/>
      <c r="D38" s="188"/>
      <c r="E38" s="167"/>
      <c r="F38" s="145"/>
      <c r="G38" s="146"/>
      <c r="H38" s="167"/>
      <c r="I38" s="145"/>
      <c r="J38" s="146"/>
      <c r="K38" s="167"/>
      <c r="L38" s="145"/>
      <c r="M38" s="146"/>
      <c r="N38" s="169"/>
      <c r="O38" s="28"/>
      <c r="P38" s="29"/>
      <c r="Q38" s="169"/>
      <c r="R38" s="28"/>
      <c r="S38" s="29"/>
      <c r="T38" s="179"/>
      <c r="U38" s="178"/>
      <c r="V38" s="177"/>
      <c r="W38" s="180"/>
    </row>
    <row r="39" spans="1:23" ht="14.25" hidden="1" customHeight="1" thickTop="1" thickBot="1" x14ac:dyDescent="0.25">
      <c r="A39" s="189" t="s">
        <v>48</v>
      </c>
      <c r="B39" s="190" t="s">
        <v>48</v>
      </c>
      <c r="C39" s="181"/>
      <c r="D39" s="188">
        <v>0</v>
      </c>
      <c r="E39" s="167">
        <v>16</v>
      </c>
      <c r="F39" s="145"/>
      <c r="G39" s="146"/>
      <c r="H39" s="167"/>
      <c r="I39" s="145"/>
      <c r="J39" s="146"/>
      <c r="K39" s="167"/>
      <c r="L39" s="145"/>
      <c r="M39" s="146"/>
      <c r="N39" s="167"/>
      <c r="O39" s="26"/>
      <c r="P39" s="27"/>
      <c r="Q39" s="167"/>
      <c r="R39" s="26"/>
      <c r="S39" s="27"/>
      <c r="T39" s="179">
        <v>0</v>
      </c>
      <c r="U39" s="178">
        <v>0</v>
      </c>
      <c r="V39" s="177">
        <v>0</v>
      </c>
      <c r="W39" s="180"/>
    </row>
    <row r="40" spans="1:23" ht="14.25" hidden="1" customHeight="1" thickTop="1" thickBot="1" x14ac:dyDescent="0.25">
      <c r="A40" s="189"/>
      <c r="B40" s="190"/>
      <c r="C40" s="181"/>
      <c r="D40" s="188"/>
      <c r="E40" s="167"/>
      <c r="F40" s="145"/>
      <c r="G40" s="146"/>
      <c r="H40" s="167"/>
      <c r="I40" s="145"/>
      <c r="J40" s="146"/>
      <c r="K40" s="167"/>
      <c r="L40" s="145"/>
      <c r="M40" s="146"/>
      <c r="N40" s="169"/>
      <c r="O40" s="28"/>
      <c r="P40" s="29"/>
      <c r="Q40" s="169"/>
      <c r="R40" s="28"/>
      <c r="S40" s="29"/>
      <c r="T40" s="179"/>
      <c r="U40" s="178"/>
      <c r="V40" s="177"/>
      <c r="W40" s="180"/>
    </row>
    <row r="41" spans="1:23" ht="14.25" hidden="1" customHeight="1" thickTop="1" thickBot="1" x14ac:dyDescent="0.25">
      <c r="A41" s="189" t="s">
        <v>48</v>
      </c>
      <c r="B41" s="190" t="s">
        <v>48</v>
      </c>
      <c r="C41" s="181"/>
      <c r="D41" s="188">
        <v>0</v>
      </c>
      <c r="E41" s="167">
        <v>19</v>
      </c>
      <c r="F41" s="145"/>
      <c r="G41" s="146"/>
      <c r="H41" s="167"/>
      <c r="I41" s="145"/>
      <c r="J41" s="146"/>
      <c r="K41" s="167"/>
      <c r="L41" s="145"/>
      <c r="M41" s="146"/>
      <c r="N41" s="167"/>
      <c r="O41" s="26"/>
      <c r="P41" s="27"/>
      <c r="Q41" s="167"/>
      <c r="R41" s="26"/>
      <c r="S41" s="27"/>
      <c r="T41" s="179">
        <v>0</v>
      </c>
      <c r="U41" s="178">
        <v>0</v>
      </c>
      <c r="V41" s="177">
        <v>0</v>
      </c>
      <c r="W41" s="180"/>
    </row>
    <row r="42" spans="1:23" ht="14.25" hidden="1" customHeight="1" thickTop="1" thickBot="1" x14ac:dyDescent="0.25">
      <c r="A42" s="189"/>
      <c r="B42" s="190"/>
      <c r="C42" s="181"/>
      <c r="D42" s="188"/>
      <c r="E42" s="167"/>
      <c r="F42" s="145"/>
      <c r="G42" s="146"/>
      <c r="H42" s="167"/>
      <c r="I42" s="145"/>
      <c r="J42" s="146"/>
      <c r="K42" s="167"/>
      <c r="L42" s="145"/>
      <c r="M42" s="146"/>
      <c r="N42" s="169"/>
      <c r="O42" s="28"/>
      <c r="P42" s="29"/>
      <c r="Q42" s="169"/>
      <c r="R42" s="28"/>
      <c r="S42" s="29"/>
      <c r="T42" s="179"/>
      <c r="U42" s="178"/>
      <c r="V42" s="177"/>
      <c r="W42" s="180"/>
    </row>
    <row r="43" spans="1:23" ht="14.25" hidden="1" customHeight="1" thickTop="1" thickBot="1" x14ac:dyDescent="0.25">
      <c r="A43" s="189" t="s">
        <v>48</v>
      </c>
      <c r="B43" s="190" t="s">
        <v>48</v>
      </c>
      <c r="C43" s="181"/>
      <c r="D43" s="188"/>
      <c r="E43" s="167"/>
      <c r="F43" s="145"/>
      <c r="G43" s="146"/>
      <c r="H43" s="167"/>
      <c r="I43" s="145"/>
      <c r="J43" s="146"/>
      <c r="K43" s="167"/>
      <c r="L43" s="145"/>
      <c r="M43" s="146"/>
      <c r="N43" s="167"/>
      <c r="O43" s="26"/>
      <c r="P43" s="27"/>
      <c r="Q43" s="167"/>
      <c r="R43" s="26"/>
      <c r="S43" s="27"/>
      <c r="T43" s="179">
        <v>0</v>
      </c>
      <c r="U43" s="178">
        <v>0</v>
      </c>
      <c r="V43" s="177">
        <v>0</v>
      </c>
      <c r="W43" s="180"/>
    </row>
    <row r="44" spans="1:23" ht="14.25" hidden="1" customHeight="1" thickTop="1" thickBot="1" x14ac:dyDescent="0.25">
      <c r="A44" s="189"/>
      <c r="B44" s="190"/>
      <c r="C44" s="181"/>
      <c r="D44" s="188"/>
      <c r="E44" s="167"/>
      <c r="F44" s="145"/>
      <c r="G44" s="146"/>
      <c r="H44" s="167"/>
      <c r="I44" s="145"/>
      <c r="J44" s="146"/>
      <c r="K44" s="167"/>
      <c r="L44" s="145"/>
      <c r="M44" s="146"/>
      <c r="N44" s="169"/>
      <c r="O44" s="28"/>
      <c r="P44" s="29"/>
      <c r="Q44" s="169"/>
      <c r="R44" s="28"/>
      <c r="S44" s="29"/>
      <c r="T44" s="179"/>
      <c r="U44" s="178"/>
      <c r="V44" s="177"/>
      <c r="W44" s="180"/>
    </row>
    <row r="45" spans="1:23" ht="14.25" hidden="1" customHeight="1" thickTop="1" thickBot="1" x14ac:dyDescent="0.25">
      <c r="A45" s="189" t="s">
        <v>48</v>
      </c>
      <c r="B45" s="190" t="s">
        <v>48</v>
      </c>
      <c r="C45" s="181"/>
      <c r="D45" s="188"/>
      <c r="E45" s="167"/>
      <c r="F45" s="145"/>
      <c r="G45" s="146"/>
      <c r="H45" s="167"/>
      <c r="I45" s="145"/>
      <c r="J45" s="146"/>
      <c r="K45" s="167"/>
      <c r="L45" s="145"/>
      <c r="M45" s="146"/>
      <c r="N45" s="167"/>
      <c r="O45" s="26"/>
      <c r="P45" s="27"/>
      <c r="Q45" s="167"/>
      <c r="R45" s="26"/>
      <c r="S45" s="27"/>
      <c r="T45" s="179">
        <v>0</v>
      </c>
      <c r="U45" s="178">
        <v>0</v>
      </c>
      <c r="V45" s="177">
        <v>0</v>
      </c>
      <c r="W45" s="180"/>
    </row>
    <row r="46" spans="1:23" ht="14.25" hidden="1" customHeight="1" thickTop="1" thickBot="1" x14ac:dyDescent="0.25">
      <c r="A46" s="189"/>
      <c r="B46" s="190"/>
      <c r="C46" s="181"/>
      <c r="D46" s="188"/>
      <c r="E46" s="167"/>
      <c r="F46" s="145"/>
      <c r="G46" s="146"/>
      <c r="H46" s="167"/>
      <c r="I46" s="145"/>
      <c r="J46" s="146"/>
      <c r="K46" s="167"/>
      <c r="L46" s="145"/>
      <c r="M46" s="146"/>
      <c r="N46" s="169"/>
      <c r="O46" s="28"/>
      <c r="P46" s="29"/>
      <c r="Q46" s="169"/>
      <c r="R46" s="28"/>
      <c r="S46" s="29"/>
      <c r="T46" s="179"/>
      <c r="U46" s="178"/>
      <c r="V46" s="177"/>
      <c r="W46" s="180"/>
    </row>
    <row r="47" spans="1:23" ht="14.25" hidden="1" customHeight="1" thickTop="1" thickBot="1" x14ac:dyDescent="0.25">
      <c r="A47" s="189" t="s">
        <v>48</v>
      </c>
      <c r="B47" s="190" t="s">
        <v>48</v>
      </c>
      <c r="C47" s="181"/>
      <c r="D47" s="188"/>
      <c r="E47" s="167"/>
      <c r="F47" s="145"/>
      <c r="G47" s="146"/>
      <c r="H47" s="167"/>
      <c r="I47" s="145"/>
      <c r="J47" s="146"/>
      <c r="K47" s="167"/>
      <c r="L47" s="145"/>
      <c r="M47" s="146"/>
      <c r="N47" s="167"/>
      <c r="O47" s="26"/>
      <c r="P47" s="27"/>
      <c r="Q47" s="167"/>
      <c r="R47" s="26"/>
      <c r="S47" s="27"/>
      <c r="T47" s="179">
        <v>0</v>
      </c>
      <c r="U47" s="178">
        <v>0</v>
      </c>
      <c r="V47" s="177">
        <v>0</v>
      </c>
      <c r="W47" s="180"/>
    </row>
    <row r="48" spans="1:23" ht="14.25" hidden="1" customHeight="1" thickTop="1" thickBot="1" x14ac:dyDescent="0.25">
      <c r="A48" s="189"/>
      <c r="B48" s="190"/>
      <c r="C48" s="181"/>
      <c r="D48" s="188"/>
      <c r="E48" s="167"/>
      <c r="F48" s="145"/>
      <c r="G48" s="146"/>
      <c r="H48" s="167"/>
      <c r="I48" s="145"/>
      <c r="J48" s="146"/>
      <c r="K48" s="167"/>
      <c r="L48" s="145"/>
      <c r="M48" s="146"/>
      <c r="N48" s="169"/>
      <c r="O48" s="28"/>
      <c r="P48" s="29"/>
      <c r="Q48" s="169"/>
      <c r="R48" s="28"/>
      <c r="S48" s="29"/>
      <c r="T48" s="179"/>
      <c r="U48" s="178"/>
      <c r="V48" s="177"/>
      <c r="W48" s="180"/>
    </row>
    <row r="49" spans="1:23" ht="14.25" hidden="1" customHeight="1" thickTop="1" thickBot="1" x14ac:dyDescent="0.25">
      <c r="A49" s="189" t="s">
        <v>48</v>
      </c>
      <c r="B49" s="190" t="s">
        <v>48</v>
      </c>
      <c r="C49" s="181"/>
      <c r="D49" s="188"/>
      <c r="E49" s="167"/>
      <c r="F49" s="145"/>
      <c r="G49" s="146"/>
      <c r="H49" s="167"/>
      <c r="I49" s="145"/>
      <c r="J49" s="146"/>
      <c r="K49" s="167"/>
      <c r="L49" s="145"/>
      <c r="M49" s="146"/>
      <c r="N49" s="167"/>
      <c r="O49" s="26"/>
      <c r="P49" s="27"/>
      <c r="Q49" s="167"/>
      <c r="R49" s="26"/>
      <c r="S49" s="27"/>
      <c r="T49" s="179">
        <v>0</v>
      </c>
      <c r="U49" s="178">
        <v>0</v>
      </c>
      <c r="V49" s="177">
        <v>0</v>
      </c>
      <c r="W49" s="180"/>
    </row>
    <row r="50" spans="1:23" ht="14.25" hidden="1" customHeight="1" thickTop="1" thickBot="1" x14ac:dyDescent="0.25">
      <c r="A50" s="189"/>
      <c r="B50" s="190"/>
      <c r="C50" s="181"/>
      <c r="D50" s="188"/>
      <c r="E50" s="167"/>
      <c r="F50" s="145"/>
      <c r="G50" s="146"/>
      <c r="H50" s="167"/>
      <c r="I50" s="145"/>
      <c r="J50" s="146"/>
      <c r="K50" s="167"/>
      <c r="L50" s="145"/>
      <c r="M50" s="146"/>
      <c r="N50" s="169"/>
      <c r="O50" s="28"/>
      <c r="P50" s="29"/>
      <c r="Q50" s="169"/>
      <c r="R50" s="28"/>
      <c r="S50" s="29"/>
      <c r="T50" s="179"/>
      <c r="U50" s="178"/>
      <c r="V50" s="177"/>
      <c r="W50" s="180"/>
    </row>
    <row r="51" spans="1:23" ht="14.25" hidden="1" customHeight="1" thickTop="1" thickBot="1" x14ac:dyDescent="0.25">
      <c r="A51" s="189" t="s">
        <v>48</v>
      </c>
      <c r="B51" s="190" t="s">
        <v>48</v>
      </c>
      <c r="C51" s="181"/>
      <c r="D51" s="188"/>
      <c r="E51" s="167"/>
      <c r="F51" s="145"/>
      <c r="G51" s="146"/>
      <c r="H51" s="167"/>
      <c r="I51" s="145"/>
      <c r="J51" s="146"/>
      <c r="K51" s="167"/>
      <c r="L51" s="145"/>
      <c r="M51" s="146"/>
      <c r="N51" s="167"/>
      <c r="O51" s="26"/>
      <c r="P51" s="27"/>
      <c r="Q51" s="167"/>
      <c r="R51" s="26"/>
      <c r="S51" s="27"/>
      <c r="T51" s="179">
        <v>0</v>
      </c>
      <c r="U51" s="178">
        <v>0</v>
      </c>
      <c r="V51" s="177">
        <v>0</v>
      </c>
      <c r="W51" s="180"/>
    </row>
    <row r="52" spans="1:23" ht="14.25" hidden="1" customHeight="1" thickTop="1" thickBot="1" x14ac:dyDescent="0.25">
      <c r="A52" s="189"/>
      <c r="B52" s="190"/>
      <c r="C52" s="181"/>
      <c r="D52" s="188"/>
      <c r="E52" s="167"/>
      <c r="F52" s="145"/>
      <c r="G52" s="146"/>
      <c r="H52" s="167"/>
      <c r="I52" s="145"/>
      <c r="J52" s="146"/>
      <c r="K52" s="167"/>
      <c r="L52" s="145"/>
      <c r="M52" s="146"/>
      <c r="N52" s="169"/>
      <c r="O52" s="28"/>
      <c r="P52" s="29"/>
      <c r="Q52" s="169"/>
      <c r="R52" s="28"/>
      <c r="S52" s="29"/>
      <c r="T52" s="179"/>
      <c r="U52" s="178"/>
      <c r="V52" s="177"/>
      <c r="W52" s="180"/>
    </row>
    <row r="53" spans="1:23" ht="14.25" hidden="1" customHeight="1" thickTop="1" thickBot="1" x14ac:dyDescent="0.25">
      <c r="A53" s="189" t="s">
        <v>48</v>
      </c>
      <c r="B53" s="190" t="s">
        <v>48</v>
      </c>
      <c r="C53" s="181"/>
      <c r="D53" s="188"/>
      <c r="E53" s="167"/>
      <c r="F53" s="145"/>
      <c r="G53" s="146"/>
      <c r="H53" s="167"/>
      <c r="I53" s="145"/>
      <c r="J53" s="146"/>
      <c r="K53" s="167"/>
      <c r="L53" s="145"/>
      <c r="M53" s="146"/>
      <c r="N53" s="167"/>
      <c r="O53" s="26"/>
      <c r="P53" s="27"/>
      <c r="Q53" s="167"/>
      <c r="R53" s="26"/>
      <c r="S53" s="27"/>
      <c r="T53" s="179">
        <v>0</v>
      </c>
      <c r="U53" s="178">
        <v>0</v>
      </c>
      <c r="V53" s="177">
        <v>0</v>
      </c>
      <c r="W53" s="189"/>
    </row>
    <row r="54" spans="1:23" ht="14.25" hidden="1" customHeight="1" thickTop="1" thickBot="1" x14ac:dyDescent="0.25">
      <c r="A54" s="189"/>
      <c r="B54" s="190"/>
      <c r="C54" s="181"/>
      <c r="D54" s="188"/>
      <c r="E54" s="167"/>
      <c r="F54" s="145"/>
      <c r="G54" s="146"/>
      <c r="H54" s="167"/>
      <c r="I54" s="145"/>
      <c r="J54" s="146"/>
      <c r="K54" s="167"/>
      <c r="L54" s="145"/>
      <c r="M54" s="146"/>
      <c r="N54" s="169"/>
      <c r="O54" s="28"/>
      <c r="P54" s="29"/>
      <c r="Q54" s="169"/>
      <c r="R54" s="28"/>
      <c r="S54" s="29"/>
      <c r="T54" s="179"/>
      <c r="U54" s="178"/>
      <c r="V54" s="177"/>
      <c r="W54" s="189"/>
    </row>
    <row r="55" spans="1:23" ht="13.5" hidden="1" customHeight="1" thickBot="1" x14ac:dyDescent="0.25">
      <c r="A55" s="189" t="s">
        <v>48</v>
      </c>
      <c r="B55" s="190" t="s">
        <v>48</v>
      </c>
      <c r="C55" s="181"/>
      <c r="D55" s="188"/>
      <c r="E55" s="167"/>
      <c r="F55" s="145"/>
      <c r="G55" s="146"/>
      <c r="H55" s="167"/>
      <c r="I55" s="145"/>
      <c r="J55" s="146"/>
      <c r="K55" s="167"/>
      <c r="L55" s="145"/>
      <c r="M55" s="146"/>
      <c r="N55" s="167"/>
      <c r="O55" s="26"/>
      <c r="P55" s="27"/>
      <c r="Q55" s="167"/>
      <c r="R55" s="26"/>
      <c r="S55" s="27"/>
      <c r="T55" s="179">
        <v>0</v>
      </c>
      <c r="U55" s="178">
        <v>0</v>
      </c>
      <c r="V55" s="177">
        <v>0</v>
      </c>
      <c r="W55" s="180"/>
    </row>
    <row r="56" spans="1:23" ht="14.25" hidden="1" customHeight="1" thickTop="1" thickBot="1" x14ac:dyDescent="0.25">
      <c r="A56" s="189"/>
      <c r="B56" s="190"/>
      <c r="C56" s="181"/>
      <c r="D56" s="188"/>
      <c r="E56" s="167"/>
      <c r="F56" s="145"/>
      <c r="G56" s="146"/>
      <c r="H56" s="167"/>
      <c r="I56" s="145"/>
      <c r="J56" s="146"/>
      <c r="K56" s="167"/>
      <c r="L56" s="145"/>
      <c r="M56" s="146"/>
      <c r="N56" s="169"/>
      <c r="O56" s="28"/>
      <c r="P56" s="29"/>
      <c r="Q56" s="169"/>
      <c r="R56" s="28"/>
      <c r="S56" s="29"/>
      <c r="T56" s="179"/>
      <c r="U56" s="178"/>
      <c r="V56" s="177"/>
      <c r="W56" s="180"/>
    </row>
    <row r="57" spans="1:23" ht="14.25" hidden="1" customHeight="1" thickTop="1" thickBot="1" x14ac:dyDescent="0.25">
      <c r="A57" s="189" t="s">
        <v>48</v>
      </c>
      <c r="B57" s="190" t="s">
        <v>48</v>
      </c>
      <c r="C57" s="181"/>
      <c r="D57" s="188"/>
      <c r="E57" s="167"/>
      <c r="F57" s="145"/>
      <c r="G57" s="146"/>
      <c r="H57" s="167"/>
      <c r="I57" s="145"/>
      <c r="J57" s="146"/>
      <c r="K57" s="167"/>
      <c r="L57" s="145"/>
      <c r="M57" s="146"/>
      <c r="N57" s="192"/>
      <c r="O57" s="30"/>
      <c r="P57" s="31"/>
      <c r="Q57" s="192"/>
      <c r="R57" s="30"/>
      <c r="S57" s="31"/>
      <c r="T57" s="179">
        <v>0</v>
      </c>
      <c r="U57" s="178">
        <v>0</v>
      </c>
      <c r="V57" s="177">
        <v>0</v>
      </c>
      <c r="W57" s="180"/>
    </row>
    <row r="58" spans="1:23" ht="14.25" hidden="1" customHeight="1" thickTop="1" thickBot="1" x14ac:dyDescent="0.25">
      <c r="A58" s="189"/>
      <c r="B58" s="190"/>
      <c r="C58" s="181"/>
      <c r="D58" s="188"/>
      <c r="E58" s="167"/>
      <c r="F58" s="145"/>
      <c r="G58" s="146"/>
      <c r="H58" s="167"/>
      <c r="I58" s="145"/>
      <c r="J58" s="146"/>
      <c r="K58" s="167"/>
      <c r="L58" s="145"/>
      <c r="M58" s="146"/>
      <c r="N58" s="167"/>
      <c r="O58" s="32"/>
      <c r="P58" s="33"/>
      <c r="Q58" s="167"/>
      <c r="R58" s="32"/>
      <c r="S58" s="33"/>
      <c r="T58" s="179"/>
      <c r="U58" s="178"/>
      <c r="V58" s="177"/>
      <c r="W58" s="180"/>
    </row>
    <row r="59" spans="1:23" ht="14.25" hidden="1" customHeight="1" thickTop="1" thickBot="1" x14ac:dyDescent="0.25">
      <c r="A59" s="189" t="s">
        <v>48</v>
      </c>
      <c r="B59" s="190" t="s">
        <v>48</v>
      </c>
      <c r="C59" s="181"/>
      <c r="D59" s="188">
        <v>0</v>
      </c>
      <c r="E59" s="167"/>
      <c r="F59" s="145"/>
      <c r="G59" s="146"/>
      <c r="H59" s="167"/>
      <c r="I59" s="145"/>
      <c r="J59" s="146"/>
      <c r="K59" s="167"/>
      <c r="L59" s="145"/>
      <c r="M59" s="146"/>
      <c r="N59" s="167"/>
      <c r="O59" s="26"/>
      <c r="P59" s="27"/>
      <c r="Q59" s="167"/>
      <c r="R59" s="26"/>
      <c r="S59" s="27"/>
      <c r="T59" s="179">
        <v>0</v>
      </c>
      <c r="U59" s="178">
        <v>0</v>
      </c>
      <c r="V59" s="177">
        <v>0</v>
      </c>
      <c r="W59" s="180"/>
    </row>
    <row r="60" spans="1:23" ht="14.25" hidden="1" customHeight="1" thickTop="1" thickBot="1" x14ac:dyDescent="0.25">
      <c r="A60" s="189"/>
      <c r="B60" s="190"/>
      <c r="C60" s="181"/>
      <c r="D60" s="188"/>
      <c r="E60" s="167"/>
      <c r="F60" s="145"/>
      <c r="G60" s="146"/>
      <c r="H60" s="167"/>
      <c r="I60" s="145"/>
      <c r="J60" s="146"/>
      <c r="K60" s="167"/>
      <c r="L60" s="145"/>
      <c r="M60" s="146"/>
      <c r="N60" s="169"/>
      <c r="O60" s="28"/>
      <c r="P60" s="29"/>
      <c r="Q60" s="169"/>
      <c r="R60" s="28"/>
      <c r="S60" s="29"/>
      <c r="T60" s="179"/>
      <c r="U60" s="178"/>
      <c r="V60" s="177"/>
      <c r="W60" s="180"/>
    </row>
    <row r="61" spans="1:23" ht="14.25" hidden="1" customHeight="1" thickTop="1" thickBot="1" x14ac:dyDescent="0.25">
      <c r="A61" s="189" t="s">
        <v>48</v>
      </c>
      <c r="B61" s="190" t="s">
        <v>48</v>
      </c>
      <c r="C61" s="181"/>
      <c r="D61" s="188">
        <v>0</v>
      </c>
      <c r="E61" s="167">
        <v>27</v>
      </c>
      <c r="F61" s="145"/>
      <c r="G61" s="146"/>
      <c r="H61" s="167"/>
      <c r="I61" s="145"/>
      <c r="J61" s="146"/>
      <c r="K61" s="167"/>
      <c r="L61" s="145"/>
      <c r="M61" s="146"/>
      <c r="N61" s="192"/>
      <c r="O61" s="30"/>
      <c r="P61" s="31"/>
      <c r="Q61" s="192"/>
      <c r="R61" s="30"/>
      <c r="S61" s="31"/>
      <c r="T61" s="179">
        <v>0</v>
      </c>
      <c r="U61" s="178">
        <v>0</v>
      </c>
      <c r="V61" s="177">
        <v>0</v>
      </c>
      <c r="W61" s="180"/>
    </row>
    <row r="62" spans="1:23" ht="14.25" hidden="1" customHeight="1" thickTop="1" thickBot="1" x14ac:dyDescent="0.25">
      <c r="A62" s="189"/>
      <c r="B62" s="190"/>
      <c r="C62" s="181"/>
      <c r="D62" s="188"/>
      <c r="E62" s="167"/>
      <c r="F62" s="145"/>
      <c r="G62" s="146"/>
      <c r="H62" s="167"/>
      <c r="I62" s="145"/>
      <c r="J62" s="146"/>
      <c r="K62" s="167"/>
      <c r="L62" s="145"/>
      <c r="M62" s="146"/>
      <c r="N62" s="167"/>
      <c r="O62" s="32"/>
      <c r="P62" s="33"/>
      <c r="Q62" s="167"/>
      <c r="R62" s="32"/>
      <c r="S62" s="33"/>
      <c r="T62" s="179"/>
      <c r="U62" s="178"/>
      <c r="V62" s="177"/>
      <c r="W62" s="180"/>
    </row>
    <row r="63" spans="1:23" ht="21.75" hidden="1" customHeight="1" thickTop="1" thickBot="1" x14ac:dyDescent="0.25">
      <c r="A63" s="102"/>
      <c r="B63" s="103"/>
      <c r="C63" s="101"/>
      <c r="D63" s="99"/>
      <c r="E63" s="98"/>
      <c r="F63" s="145"/>
      <c r="G63" s="146"/>
      <c r="H63" s="98"/>
      <c r="I63" s="145"/>
      <c r="J63" s="146"/>
      <c r="K63" s="98"/>
      <c r="L63" s="145"/>
      <c r="M63" s="146"/>
      <c r="N63" s="104"/>
      <c r="O63" s="140"/>
      <c r="P63" s="141"/>
      <c r="Q63" s="104"/>
      <c r="R63" s="140"/>
      <c r="S63" s="141"/>
      <c r="T63" s="97"/>
      <c r="U63" s="96"/>
      <c r="V63" s="95"/>
      <c r="W63" s="100"/>
    </row>
    <row r="64" spans="1:23" ht="13.5" thickTop="1" x14ac:dyDescent="0.2">
      <c r="A64" s="142"/>
      <c r="B64" s="142"/>
      <c r="C64" s="142"/>
      <c r="D64" s="143"/>
      <c r="E64" s="142"/>
      <c r="F64" s="142"/>
      <c r="G64" s="142"/>
      <c r="H64" s="142"/>
      <c r="I64" s="142"/>
      <c r="J64" s="142"/>
      <c r="K64" s="142"/>
      <c r="L64" s="142"/>
      <c r="M64" s="142"/>
      <c r="N64" s="142"/>
      <c r="O64" s="142"/>
      <c r="P64" s="142"/>
      <c r="Q64" s="142"/>
      <c r="R64" s="142"/>
      <c r="S64" s="142"/>
      <c r="T64" s="142"/>
      <c r="U64" s="142"/>
      <c r="V64" s="142"/>
      <c r="W64" s="142"/>
    </row>
    <row r="65" spans="1:22" ht="13.5" thickBot="1" x14ac:dyDescent="0.25"/>
    <row r="66" spans="1:22" ht="13.5" thickBot="1" x14ac:dyDescent="0.25">
      <c r="B66" t="s">
        <v>49</v>
      </c>
      <c r="E66" s="216">
        <v>2</v>
      </c>
      <c r="F66" s="147">
        <v>3</v>
      </c>
      <c r="G66" s="148">
        <v>1</v>
      </c>
      <c r="N66" s="218">
        <v>6</v>
      </c>
      <c r="O66" s="220">
        <v>24</v>
      </c>
      <c r="P66" s="222">
        <v>1</v>
      </c>
      <c r="S66" s="224">
        <v>6</v>
      </c>
      <c r="T66" s="224">
        <v>3</v>
      </c>
      <c r="U66" s="225">
        <v>10</v>
      </c>
      <c r="V66" s="226">
        <v>1</v>
      </c>
    </row>
    <row r="67" spans="1:22" ht="13.5" thickBot="1" x14ac:dyDescent="0.25">
      <c r="E67" s="217"/>
      <c r="F67" s="149">
        <v>10</v>
      </c>
      <c r="G67" s="150"/>
      <c r="N67" s="219"/>
      <c r="O67" s="221"/>
      <c r="P67" s="223"/>
      <c r="S67" s="224"/>
      <c r="T67" s="224"/>
      <c r="U67" s="225"/>
      <c r="V67" s="226"/>
    </row>
    <row r="70" spans="1:22" x14ac:dyDescent="0.2">
      <c r="C70" s="151">
        <v>2</v>
      </c>
      <c r="E70" t="s">
        <v>50</v>
      </c>
      <c r="L70" s="151">
        <v>3</v>
      </c>
      <c r="N70" t="s">
        <v>51</v>
      </c>
      <c r="Q70" s="151">
        <v>6</v>
      </c>
      <c r="S70" t="s">
        <v>51</v>
      </c>
      <c r="T70" t="s">
        <v>51</v>
      </c>
    </row>
    <row r="71" spans="1:22" x14ac:dyDescent="0.2">
      <c r="C71" s="151"/>
      <c r="L71" s="151"/>
      <c r="Q71" s="151"/>
    </row>
    <row r="72" spans="1:22" x14ac:dyDescent="0.2">
      <c r="C72" s="151">
        <v>3</v>
      </c>
      <c r="E72" t="s">
        <v>9</v>
      </c>
      <c r="L72" s="151">
        <v>10</v>
      </c>
      <c r="N72" t="s">
        <v>52</v>
      </c>
      <c r="Q72" s="151">
        <v>24</v>
      </c>
      <c r="S72" t="s">
        <v>52</v>
      </c>
      <c r="T72" t="s">
        <v>52</v>
      </c>
    </row>
    <row r="73" spans="1:22" x14ac:dyDescent="0.2">
      <c r="C73" s="151"/>
      <c r="L73" s="151"/>
      <c r="Q73" s="151"/>
    </row>
    <row r="74" spans="1:22" x14ac:dyDescent="0.2">
      <c r="C74" s="151">
        <v>10</v>
      </c>
      <c r="E74" t="s">
        <v>53</v>
      </c>
      <c r="L74" s="151">
        <v>1</v>
      </c>
      <c r="N74" t="s">
        <v>54</v>
      </c>
      <c r="Q74" s="151">
        <v>3</v>
      </c>
      <c r="S74" t="s">
        <v>54</v>
      </c>
      <c r="T74" t="s">
        <v>55</v>
      </c>
    </row>
    <row r="75" spans="1:22" x14ac:dyDescent="0.2">
      <c r="C75" s="151"/>
    </row>
    <row r="76" spans="1:22" x14ac:dyDescent="0.2">
      <c r="C76" s="151">
        <v>1</v>
      </c>
      <c r="E76" t="s">
        <v>56</v>
      </c>
    </row>
    <row r="78" spans="1:22" x14ac:dyDescent="0.2">
      <c r="C78" s="151"/>
    </row>
    <row r="79" spans="1:22" x14ac:dyDescent="0.2">
      <c r="A79" t="s">
        <v>34</v>
      </c>
    </row>
  </sheetData>
  <mergeCells count="383">
    <mergeCell ref="A1:W1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V61:V62"/>
    <mergeCell ref="W61:W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V57:V58"/>
    <mergeCell ref="W57:W58"/>
    <mergeCell ref="E57:E58"/>
    <mergeCell ref="H57:H58"/>
    <mergeCell ref="N57:N58"/>
    <mergeCell ref="Q57:Q58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K33:K34"/>
    <mergeCell ref="K35:K36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H51:H52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K55:K56"/>
    <mergeCell ref="K57:K58"/>
    <mergeCell ref="K59:K60"/>
    <mergeCell ref="K61:K62"/>
    <mergeCell ref="K37:K38"/>
    <mergeCell ref="K39:K40"/>
    <mergeCell ref="K41:K42"/>
    <mergeCell ref="K43:K44"/>
    <mergeCell ref="K45:K46"/>
    <mergeCell ref="K47:K48"/>
    <mergeCell ref="K49:K50"/>
    <mergeCell ref="K51:K52"/>
    <mergeCell ref="K53:K54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4"/>
  <sheetViews>
    <sheetView workbookViewId="0">
      <selection activeCell="P8" sqref="P8"/>
    </sheetView>
  </sheetViews>
  <sheetFormatPr defaultRowHeight="12.75" x14ac:dyDescent="0.2"/>
  <cols>
    <col min="1" max="2" width="9.140625" style="158"/>
    <col min="3" max="3" width="11.28515625" style="158" bestFit="1" customWidth="1"/>
    <col min="4" max="4" width="11.42578125" style="158" bestFit="1" customWidth="1"/>
    <col min="5" max="5" width="9.140625" style="158"/>
    <col min="6" max="6" width="9.140625" style="55"/>
    <col min="7" max="8" width="9.140625" style="158"/>
    <col min="9" max="9" width="9.140625" style="55"/>
    <col min="10" max="11" width="9.140625" style="158"/>
    <col min="12" max="12" width="9.140625" style="55"/>
    <col min="13" max="14" width="9.140625" style="158"/>
  </cols>
  <sheetData>
    <row r="1" spans="1:14" x14ac:dyDescent="0.2">
      <c r="A1" s="158" t="str">
        <f>[1]List1!$A$47</f>
        <v>žíněnka</v>
      </c>
      <c r="B1" s="158" t="e">
        <f>#REF!</f>
        <v>#REF!</v>
      </c>
      <c r="D1" s="162" t="s">
        <v>16</v>
      </c>
      <c r="E1" s="162"/>
    </row>
    <row r="2" spans="1:14" x14ac:dyDescent="0.2">
      <c r="D2" s="158" t="e">
        <f>#REF!</f>
        <v>#REF!</v>
      </c>
      <c r="E2" s="158">
        <f>SUM(E5:E54)</f>
        <v>0</v>
      </c>
    </row>
    <row r="3" spans="1:14" x14ac:dyDescent="0.2">
      <c r="G3" s="162">
        <v>1</v>
      </c>
      <c r="H3" s="162"/>
      <c r="J3" s="162">
        <v>2</v>
      </c>
      <c r="K3" s="162"/>
      <c r="M3" s="162">
        <v>3</v>
      </c>
      <c r="N3" s="162"/>
    </row>
    <row r="5" spans="1:14" x14ac:dyDescent="0.2">
      <c r="A5" s="158" t="e">
        <f>IF($B$1=1,G5,IF($B$1=2,J5,IF($B$1=3,M5,"")))</f>
        <v>#REF!</v>
      </c>
      <c r="B5" s="158" t="e">
        <f>(VALUE(IF($B$1=1,H5,IF($B$1=2,K5,IF($B$1=3,N5,"")))))</f>
        <v>#REF!</v>
      </c>
      <c r="C5" s="158" t="str">
        <f>IF((ISNUMBER(B5)),B5,"")</f>
        <v/>
      </c>
      <c r="D5" s="158" t="e">
        <f>IF(C5=0,0,(IF(C5=$D$2,1,0)))</f>
        <v>#REF!</v>
      </c>
      <c r="E5" s="158">
        <f>IF(C5="",0,(IF(D5=0,0,(A5*D5))))</f>
        <v>0</v>
      </c>
      <c r="G5" s="158">
        <f>'[2]Tabule 1'!$B3</f>
        <v>1</v>
      </c>
      <c r="H5" s="158" t="str">
        <f>'[2]Tabule 1'!$H3</f>
        <v>1001</v>
      </c>
      <c r="J5" s="158">
        <f>'[2]Tabule 2'!$B3</f>
        <v>1</v>
      </c>
      <c r="K5" s="158" t="str">
        <f>'[2]Tabule 2'!$H3</f>
        <v>2001</v>
      </c>
      <c r="M5" s="158">
        <f>'[2]Tabule 3'!$B3</f>
        <v>1</v>
      </c>
      <c r="N5" s="158" t="str">
        <f>'[2]Tabule 3'!$H3</f>
        <v>3001</v>
      </c>
    </row>
    <row r="6" spans="1:14" x14ac:dyDescent="0.2">
      <c r="A6" s="158" t="e">
        <f t="shared" ref="A6:A54" si="0">IF($B$1=1,G6,IF($B$1=2,J6,IF($B$1=3,M6,"")))</f>
        <v>#REF!</v>
      </c>
      <c r="B6" s="158" t="e">
        <f t="shared" ref="B6:B54" si="1">VALUE(IF($B$1=1,H6,IF($B$1=2,K6,IF($B$1=3,N6,""))))</f>
        <v>#REF!</v>
      </c>
      <c r="C6" s="158" t="str">
        <f t="shared" ref="C6:C54" si="2">IF((ISNUMBER(B6)),B6,"")</f>
        <v/>
      </c>
      <c r="D6" s="158" t="e">
        <f t="shared" ref="D6:D54" si="3">IF(C6=0,0,(IF(C6=$D$2,1,0)))</f>
        <v>#REF!</v>
      </c>
      <c r="E6" s="158">
        <f t="shared" ref="E6:E54" si="4">IF(C6="",0,(IF(D6=0,0,(A6*D6))))</f>
        <v>0</v>
      </c>
      <c r="G6" s="158">
        <f>'[2]Tabule 1'!$B4</f>
        <v>2</v>
      </c>
      <c r="H6" s="158" t="str">
        <f>'[2]Tabule 1'!$H4</f>
        <v>1002</v>
      </c>
      <c r="J6" s="158">
        <f>'[2]Tabule 2'!$B4</f>
        <v>2</v>
      </c>
      <c r="K6" s="158" t="str">
        <f>'[2]Tabule 2'!$H4</f>
        <v>2007</v>
      </c>
      <c r="M6" s="158">
        <f>'[2]Tabule 3'!$B4</f>
        <v>2</v>
      </c>
      <c r="N6" s="158" t="str">
        <f>'[2]Tabule 3'!$H4</f>
        <v>3003</v>
      </c>
    </row>
    <row r="7" spans="1:14" x14ac:dyDescent="0.2">
      <c r="A7" s="158" t="e">
        <f t="shared" si="0"/>
        <v>#REF!</v>
      </c>
      <c r="B7" s="158" t="e">
        <f t="shared" si="1"/>
        <v>#REF!</v>
      </c>
      <c r="C7" s="158" t="str">
        <f t="shared" si="2"/>
        <v/>
      </c>
      <c r="D7" s="158" t="e">
        <f t="shared" si="3"/>
        <v>#REF!</v>
      </c>
      <c r="E7" s="158">
        <f t="shared" si="4"/>
        <v>0</v>
      </c>
      <c r="G7" s="158">
        <f>'[2]Tabule 1'!$B5</f>
        <v>3</v>
      </c>
      <c r="H7" s="158" t="str">
        <f>'[2]Tabule 1'!$H5</f>
        <v>1003</v>
      </c>
      <c r="J7" s="158">
        <f>'[2]Tabule 2'!$B5</f>
        <v>3</v>
      </c>
      <c r="K7" s="158" t="str">
        <f>'[2]Tabule 2'!$H5</f>
        <v>2009</v>
      </c>
      <c r="M7" s="158">
        <f>'[2]Tabule 3'!$B5</f>
        <v>3</v>
      </c>
      <c r="N7" s="158" t="str">
        <f>'[2]Tabule 3'!$H5</f>
        <v>3006</v>
      </c>
    </row>
    <row r="8" spans="1:14" x14ac:dyDescent="0.2">
      <c r="A8" s="158" t="e">
        <f t="shared" si="0"/>
        <v>#REF!</v>
      </c>
      <c r="B8" s="158" t="e">
        <f t="shared" si="1"/>
        <v>#REF!</v>
      </c>
      <c r="C8" s="158" t="str">
        <f t="shared" si="2"/>
        <v/>
      </c>
      <c r="D8" s="158" t="e">
        <f t="shared" si="3"/>
        <v>#REF!</v>
      </c>
      <c r="E8" s="158">
        <f t="shared" si="4"/>
        <v>0</v>
      </c>
      <c r="G8" s="158">
        <f>'[2]Tabule 1'!$B6</f>
        <v>4</v>
      </c>
      <c r="H8" s="158" t="str">
        <f>'[2]Tabule 1'!$H6</f>
        <v>1005</v>
      </c>
      <c r="J8" s="158">
        <f>'[2]Tabule 2'!$B6</f>
        <v>4</v>
      </c>
      <c r="K8" s="158" t="str">
        <f>'[2]Tabule 2'!$H6</f>
        <v>2013</v>
      </c>
      <c r="M8" s="158">
        <f>'[2]Tabule 3'!$B6</f>
        <v>4</v>
      </c>
      <c r="N8" s="158" t="str">
        <f>'[2]Tabule 3'!$H6</f>
        <v>3010</v>
      </c>
    </row>
    <row r="9" spans="1:14" x14ac:dyDescent="0.2">
      <c r="A9" s="158" t="e">
        <f t="shared" si="0"/>
        <v>#REF!</v>
      </c>
      <c r="B9" s="158" t="e">
        <f t="shared" si="1"/>
        <v>#REF!</v>
      </c>
      <c r="C9" s="158" t="str">
        <f t="shared" si="2"/>
        <v/>
      </c>
      <c r="D9" s="158" t="e">
        <f t="shared" si="3"/>
        <v>#REF!</v>
      </c>
      <c r="E9" s="158">
        <f t="shared" si="4"/>
        <v>0</v>
      </c>
      <c r="G9" s="158">
        <f>'[2]Tabule 1'!$B7</f>
        <v>5</v>
      </c>
      <c r="H9" s="158" t="str">
        <f>'[2]Tabule 1'!$H7</f>
        <v>1009</v>
      </c>
      <c r="J9" s="158">
        <f>'[2]Tabule 2'!$B7</f>
        <v>5</v>
      </c>
      <c r="K9" s="158" t="str">
        <f>'[2]Tabule 2'!$H7</f>
        <v>2015</v>
      </c>
      <c r="M9" s="158">
        <f>'[2]Tabule 3'!$B7</f>
        <v>5</v>
      </c>
      <c r="N9" s="158" t="str">
        <f>'[2]Tabule 3'!$H7</f>
        <v>3012</v>
      </c>
    </row>
    <row r="10" spans="1:14" x14ac:dyDescent="0.2">
      <c r="A10" s="158" t="e">
        <f t="shared" si="0"/>
        <v>#REF!</v>
      </c>
      <c r="B10" s="158" t="e">
        <f t="shared" si="1"/>
        <v>#REF!</v>
      </c>
      <c r="C10" s="158" t="str">
        <f t="shared" si="2"/>
        <v/>
      </c>
      <c r="D10" s="158" t="e">
        <f t="shared" si="3"/>
        <v>#REF!</v>
      </c>
      <c r="E10" s="158">
        <f t="shared" si="4"/>
        <v>0</v>
      </c>
      <c r="G10" s="158">
        <f>'[2]Tabule 1'!$B8</f>
        <v>6</v>
      </c>
      <c r="H10" s="158" t="str">
        <f>'[2]Tabule 1'!$H8</f>
        <v>1015</v>
      </c>
      <c r="J10" s="158">
        <f>'[2]Tabule 2'!$B8</f>
        <v>6</v>
      </c>
      <c r="K10" s="158" t="str">
        <f>'[2]Tabule 2'!$H8</f>
        <v>2016</v>
      </c>
      <c r="M10" s="158">
        <f>'[2]Tabule 3'!$B8</f>
        <v>6</v>
      </c>
      <c r="N10" s="158" t="str">
        <f>'[2]Tabule 3'!$H8</f>
        <v>3014</v>
      </c>
    </row>
    <row r="11" spans="1:14" x14ac:dyDescent="0.2">
      <c r="A11" s="158" t="e">
        <f t="shared" si="0"/>
        <v>#REF!</v>
      </c>
      <c r="B11" s="158" t="e">
        <f t="shared" si="1"/>
        <v>#REF!</v>
      </c>
      <c r="C11" s="158" t="str">
        <f t="shared" si="2"/>
        <v/>
      </c>
      <c r="D11" s="158" t="e">
        <f t="shared" si="3"/>
        <v>#REF!</v>
      </c>
      <c r="E11" s="158">
        <f t="shared" si="4"/>
        <v>0</v>
      </c>
      <c r="G11" s="158">
        <f>'[2]Tabule 1'!$B9</f>
        <v>7</v>
      </c>
      <c r="H11" s="158" t="str">
        <f>'[2]Tabule 1'!$H9</f>
        <v>1017</v>
      </c>
      <c r="J11" s="158">
        <f>'[2]Tabule 2'!$B9</f>
        <v>7</v>
      </c>
      <c r="K11" s="158" t="str">
        <f>'[2]Tabule 2'!$H9</f>
        <v>2018</v>
      </c>
      <c r="M11" s="158">
        <f>'[2]Tabule 3'!$B9</f>
        <v>7</v>
      </c>
      <c r="N11" s="158" t="str">
        <f>'[2]Tabule 3'!$H9</f>
        <v>3016</v>
      </c>
    </row>
    <row r="12" spans="1:14" x14ac:dyDescent="0.2">
      <c r="A12" s="158" t="e">
        <f t="shared" si="0"/>
        <v>#REF!</v>
      </c>
      <c r="B12" s="158" t="e">
        <f t="shared" si="1"/>
        <v>#REF!</v>
      </c>
      <c r="C12" s="158" t="str">
        <f t="shared" si="2"/>
        <v/>
      </c>
      <c r="D12" s="158" t="e">
        <f t="shared" si="3"/>
        <v>#REF!</v>
      </c>
      <c r="E12" s="158">
        <f t="shared" si="4"/>
        <v>0</v>
      </c>
      <c r="G12" s="158">
        <f>'[2]Tabule 1'!$B10</f>
        <v>8</v>
      </c>
      <c r="H12" s="158" t="str">
        <f>'[2]Tabule 1'!$H10</f>
        <v>1019</v>
      </c>
      <c r="J12" s="158">
        <f>'[2]Tabule 2'!$B10</f>
        <v>8</v>
      </c>
      <c r="K12" s="158" t="str">
        <f>'[2]Tabule 2'!$H10</f>
        <v>2019</v>
      </c>
      <c r="M12" s="158">
        <f>'[2]Tabule 3'!$B10</f>
        <v>8</v>
      </c>
      <c r="N12" s="158" t="str">
        <f>'[2]Tabule 3'!$H10</f>
        <v>3018</v>
      </c>
    </row>
    <row r="13" spans="1:14" x14ac:dyDescent="0.2">
      <c r="A13" s="158" t="e">
        <f t="shared" si="0"/>
        <v>#REF!</v>
      </c>
      <c r="B13" s="158" t="e">
        <f t="shared" si="1"/>
        <v>#REF!</v>
      </c>
      <c r="C13" s="158" t="str">
        <f t="shared" si="2"/>
        <v/>
      </c>
      <c r="D13" s="158" t="e">
        <f t="shared" si="3"/>
        <v>#REF!</v>
      </c>
      <c r="E13" s="158">
        <f t="shared" si="4"/>
        <v>0</v>
      </c>
      <c r="G13" s="158">
        <f>'[2]Tabule 1'!$B11</f>
        <v>9</v>
      </c>
      <c r="H13" s="158" t="str">
        <f>'[2]Tabule 1'!$H11</f>
        <v>1021</v>
      </c>
      <c r="J13" s="158">
        <f>'[2]Tabule 2'!$B11</f>
        <v>9</v>
      </c>
      <c r="K13" s="158" t="str">
        <f>'[2]Tabule 2'!$H11</f>
        <v>2021</v>
      </c>
      <c r="M13" s="158">
        <f>'[2]Tabule 3'!$B11</f>
        <v>9</v>
      </c>
      <c r="N13" s="158" t="str">
        <f>'[2]Tabule 3'!$H11</f>
        <v>3019</v>
      </c>
    </row>
    <row r="14" spans="1:14" x14ac:dyDescent="0.2">
      <c r="A14" s="158" t="e">
        <f t="shared" si="0"/>
        <v>#REF!</v>
      </c>
      <c r="B14" s="158" t="e">
        <f t="shared" si="1"/>
        <v>#REF!</v>
      </c>
      <c r="C14" s="158" t="str">
        <f t="shared" si="2"/>
        <v/>
      </c>
      <c r="D14" s="158" t="e">
        <f t="shared" si="3"/>
        <v>#REF!</v>
      </c>
      <c r="E14" s="158">
        <f t="shared" si="4"/>
        <v>0</v>
      </c>
      <c r="G14" s="158">
        <f>'[2]Tabule 1'!$B12</f>
        <v>10</v>
      </c>
      <c r="H14" s="158" t="str">
        <f>'[2]Tabule 1'!$H12</f>
        <v>1023</v>
      </c>
      <c r="J14" s="158">
        <f>'[2]Tabule 2'!$B12</f>
        <v>10</v>
      </c>
      <c r="K14" s="158" t="str">
        <f>'[2]Tabule 2'!$H12</f>
        <v>2027</v>
      </c>
      <c r="M14" s="158">
        <f>'[2]Tabule 3'!$B12</f>
        <v>10</v>
      </c>
      <c r="N14" s="158" t="str">
        <f>'[2]Tabule 3'!$H12</f>
        <v>3021</v>
      </c>
    </row>
    <row r="15" spans="1:14" x14ac:dyDescent="0.2">
      <c r="A15" s="158" t="e">
        <f t="shared" si="0"/>
        <v>#REF!</v>
      </c>
      <c r="B15" s="158" t="e">
        <f t="shared" si="1"/>
        <v>#REF!</v>
      </c>
      <c r="C15" s="158" t="str">
        <f t="shared" si="2"/>
        <v/>
      </c>
      <c r="D15" s="158" t="e">
        <f t="shared" si="3"/>
        <v>#REF!</v>
      </c>
      <c r="E15" s="158">
        <f t="shared" si="4"/>
        <v>0</v>
      </c>
      <c r="G15" s="158">
        <f>'[2]Tabule 1'!$B13</f>
        <v>11</v>
      </c>
      <c r="H15" s="158" t="str">
        <f>'[2]Tabule 1'!$H13</f>
        <v>1026</v>
      </c>
      <c r="J15" s="158">
        <f>'[2]Tabule 2'!$B13</f>
        <v>11</v>
      </c>
      <c r="K15" s="158" t="str">
        <f>'[2]Tabule 2'!$H13</f>
        <v>2029</v>
      </c>
      <c r="M15" s="158">
        <f>'[2]Tabule 3'!$B13</f>
        <v>11</v>
      </c>
      <c r="N15" s="158" t="str">
        <f>'[2]Tabule 3'!$H13</f>
        <v>3022</v>
      </c>
    </row>
    <row r="16" spans="1:14" x14ac:dyDescent="0.2">
      <c r="A16" s="158" t="e">
        <f t="shared" si="0"/>
        <v>#REF!</v>
      </c>
      <c r="B16" s="158" t="e">
        <f t="shared" si="1"/>
        <v>#REF!</v>
      </c>
      <c r="C16" s="158" t="str">
        <f t="shared" si="2"/>
        <v/>
      </c>
      <c r="D16" s="158" t="e">
        <f t="shared" si="3"/>
        <v>#REF!</v>
      </c>
      <c r="E16" s="158">
        <f t="shared" si="4"/>
        <v>0</v>
      </c>
      <c r="G16" s="158">
        <f>'[2]Tabule 1'!$B14</f>
        <v>12</v>
      </c>
      <c r="H16" s="158" t="str">
        <f>'[2]Tabule 1'!$H14</f>
        <v>1032</v>
      </c>
      <c r="J16" s="158">
        <f>'[2]Tabule 2'!$B14</f>
        <v>12</v>
      </c>
      <c r="K16" s="158" t="str">
        <f>'[2]Tabule 2'!$H14</f>
        <v>2033</v>
      </c>
      <c r="M16" s="158">
        <f>'[2]Tabule 3'!$B14</f>
        <v>12</v>
      </c>
      <c r="N16" s="158" t="str">
        <f>'[2]Tabule 3'!$H14</f>
        <v>3024</v>
      </c>
    </row>
    <row r="17" spans="1:14" x14ac:dyDescent="0.2">
      <c r="A17" s="158" t="e">
        <f t="shared" si="0"/>
        <v>#REF!</v>
      </c>
      <c r="B17" s="158" t="e">
        <f t="shared" si="1"/>
        <v>#REF!</v>
      </c>
      <c r="C17" s="158" t="str">
        <f t="shared" si="2"/>
        <v/>
      </c>
      <c r="D17" s="158" t="e">
        <f t="shared" si="3"/>
        <v>#REF!</v>
      </c>
      <c r="E17" s="158">
        <f t="shared" si="4"/>
        <v>0</v>
      </c>
      <c r="G17" s="158">
        <f>'[2]Tabule 1'!$B15</f>
        <v>13</v>
      </c>
      <c r="H17" s="158" t="str">
        <f>'[2]Tabule 1'!$H15</f>
        <v>1034</v>
      </c>
      <c r="J17" s="158">
        <f>'[2]Tabule 2'!$B15</f>
        <v>13</v>
      </c>
      <c r="K17" s="158" t="str">
        <f>'[2]Tabule 2'!$H15</f>
        <v>2039</v>
      </c>
      <c r="M17" s="158">
        <f>'[2]Tabule 3'!$B15</f>
        <v>13</v>
      </c>
      <c r="N17" s="158" t="str">
        <f>'[2]Tabule 3'!$H15</f>
        <v>3026</v>
      </c>
    </row>
    <row r="18" spans="1:14" x14ac:dyDescent="0.2">
      <c r="A18" s="158" t="e">
        <f t="shared" si="0"/>
        <v>#REF!</v>
      </c>
      <c r="B18" s="158" t="e">
        <f t="shared" si="1"/>
        <v>#REF!</v>
      </c>
      <c r="C18" s="158" t="str">
        <f t="shared" si="2"/>
        <v/>
      </c>
      <c r="D18" s="158" t="e">
        <f t="shared" si="3"/>
        <v>#REF!</v>
      </c>
      <c r="E18" s="158">
        <f t="shared" si="4"/>
        <v>0</v>
      </c>
      <c r="G18" s="158">
        <f>'[2]Tabule 1'!$B16</f>
        <v>14</v>
      </c>
      <c r="H18" s="158" t="str">
        <f>'[2]Tabule 1'!$H16</f>
        <v>1035</v>
      </c>
      <c r="J18" s="158">
        <f>'[2]Tabule 2'!$B16</f>
        <v>14</v>
      </c>
      <c r="K18" s="158" t="str">
        <f>'[2]Tabule 2'!$H16</f>
        <v>2041</v>
      </c>
      <c r="M18" s="158">
        <f>'[2]Tabule 3'!$B16</f>
        <v>14</v>
      </c>
      <c r="N18" s="158" t="str">
        <f>'[2]Tabule 3'!$H16</f>
        <v>3028</v>
      </c>
    </row>
    <row r="19" spans="1:14" x14ac:dyDescent="0.2">
      <c r="A19" s="158" t="e">
        <f t="shared" si="0"/>
        <v>#REF!</v>
      </c>
      <c r="B19" s="158" t="e">
        <f>VALUE(IF($B$1=1,H19,IF($B$1=2,K19,IF($B$1=3,N19,""))))</f>
        <v>#REF!</v>
      </c>
      <c r="C19" s="158" t="str">
        <f t="shared" si="2"/>
        <v/>
      </c>
      <c r="D19" s="158" t="e">
        <f t="shared" si="3"/>
        <v>#REF!</v>
      </c>
      <c r="E19" s="158">
        <f t="shared" si="4"/>
        <v>0</v>
      </c>
      <c r="G19" s="158">
        <f>'[2]Tabule 1'!$B17</f>
        <v>15</v>
      </c>
      <c r="H19" s="158" t="str">
        <f>'[2]Tabule 1'!$H17</f>
        <v>1036</v>
      </c>
      <c r="J19" s="158">
        <f>'[2]Tabule 2'!$B17</f>
        <v>15</v>
      </c>
      <c r="K19" s="158" t="str">
        <f>'[2]Tabule 2'!$H17</f>
        <v>2045</v>
      </c>
      <c r="M19" s="158">
        <f>'[2]Tabule 3'!$B17</f>
        <v>15</v>
      </c>
      <c r="N19" s="158" t="str">
        <f>'[2]Tabule 3'!$H17</f>
        <v>3031</v>
      </c>
    </row>
    <row r="20" spans="1:14" x14ac:dyDescent="0.2">
      <c r="A20" s="158" t="e">
        <f t="shared" si="0"/>
        <v>#REF!</v>
      </c>
      <c r="B20" s="158" t="e">
        <f t="shared" si="1"/>
        <v>#REF!</v>
      </c>
      <c r="C20" s="158" t="str">
        <f t="shared" si="2"/>
        <v/>
      </c>
      <c r="D20" s="158" t="e">
        <f t="shared" si="3"/>
        <v>#REF!</v>
      </c>
      <c r="E20" s="158">
        <f t="shared" si="4"/>
        <v>0</v>
      </c>
      <c r="G20" s="158">
        <f>'[2]Tabule 1'!$B18</f>
        <v>16</v>
      </c>
      <c r="H20" s="158" t="str">
        <f>'[2]Tabule 1'!$H18</f>
        <v>1038</v>
      </c>
      <c r="J20" s="158">
        <f>'[2]Tabule 2'!$B18</f>
        <v>16</v>
      </c>
      <c r="K20" s="158" t="str">
        <f>'[2]Tabule 2'!$H18</f>
        <v>2047</v>
      </c>
      <c r="M20" s="158">
        <f>'[2]Tabule 3'!$B18</f>
        <v>16</v>
      </c>
      <c r="N20" s="158" t="str">
        <f>'[2]Tabule 3'!$H18</f>
        <v>3035</v>
      </c>
    </row>
    <row r="21" spans="1:14" x14ac:dyDescent="0.2">
      <c r="A21" s="158" t="e">
        <f t="shared" si="0"/>
        <v>#REF!</v>
      </c>
      <c r="B21" s="158" t="e">
        <f t="shared" si="1"/>
        <v>#REF!</v>
      </c>
      <c r="C21" s="158" t="str">
        <f t="shared" si="2"/>
        <v/>
      </c>
      <c r="D21" s="158" t="e">
        <f t="shared" si="3"/>
        <v>#REF!</v>
      </c>
      <c r="E21" s="158">
        <f t="shared" si="4"/>
        <v>0</v>
      </c>
      <c r="G21" s="158">
        <f>'[2]Tabule 1'!$B19</f>
        <v>17</v>
      </c>
      <c r="H21" s="158" t="str">
        <f>'[2]Tabule 1'!$H19</f>
        <v>1042</v>
      </c>
      <c r="J21" s="158">
        <f>'[2]Tabule 2'!$B19</f>
        <v>17</v>
      </c>
      <c r="K21" s="158" t="str">
        <f>'[2]Tabule 2'!$H19</f>
        <v>2048</v>
      </c>
      <c r="M21" s="158">
        <f>'[2]Tabule 3'!$B19</f>
        <v>17</v>
      </c>
      <c r="N21" s="158" t="str">
        <f>'[2]Tabule 3'!$H19</f>
        <v>3037</v>
      </c>
    </row>
    <row r="22" spans="1:14" x14ac:dyDescent="0.2">
      <c r="A22" s="158" t="e">
        <f t="shared" si="0"/>
        <v>#REF!</v>
      </c>
      <c r="B22" s="158" t="e">
        <f t="shared" si="1"/>
        <v>#REF!</v>
      </c>
      <c r="C22" s="158" t="str">
        <f t="shared" si="2"/>
        <v/>
      </c>
      <c r="D22" s="158" t="e">
        <f t="shared" si="3"/>
        <v>#REF!</v>
      </c>
      <c r="E22" s="158">
        <f t="shared" si="4"/>
        <v>0</v>
      </c>
      <c r="G22" s="158">
        <f>'[2]Tabule 1'!$B20</f>
        <v>18</v>
      </c>
      <c r="H22" s="158" t="str">
        <f>'[2]Tabule 1'!$H20</f>
        <v>1048</v>
      </c>
      <c r="J22" s="158">
        <f>'[2]Tabule 2'!$B20</f>
        <v>18</v>
      </c>
      <c r="K22" s="158" t="str">
        <f>'[2]Tabule 2'!$H20</f>
        <v>2050</v>
      </c>
      <c r="M22" s="158">
        <f>'[2]Tabule 3'!$B20</f>
        <v>18</v>
      </c>
      <c r="N22" s="158" t="str">
        <f>'[2]Tabule 3'!$H20</f>
        <v>3039</v>
      </c>
    </row>
    <row r="23" spans="1:14" x14ac:dyDescent="0.2">
      <c r="A23" s="158" t="e">
        <f t="shared" si="0"/>
        <v>#REF!</v>
      </c>
      <c r="B23" s="158" t="e">
        <f t="shared" si="1"/>
        <v>#REF!</v>
      </c>
      <c r="C23" s="158" t="str">
        <f t="shared" si="2"/>
        <v/>
      </c>
      <c r="D23" s="158" t="e">
        <f t="shared" si="3"/>
        <v>#REF!</v>
      </c>
      <c r="E23" s="158">
        <f t="shared" si="4"/>
        <v>0</v>
      </c>
      <c r="G23" s="158">
        <f>'[2]Tabule 1'!$B21</f>
        <v>19</v>
      </c>
      <c r="H23" s="158" t="str">
        <f>'[2]Tabule 1'!$H21</f>
        <v>1050</v>
      </c>
      <c r="J23" s="158">
        <f>'[2]Tabule 2'!$B21</f>
        <v>19</v>
      </c>
      <c r="K23" s="158" t="str">
        <f>'[2]Tabule 2'!$H21</f>
        <v>2051</v>
      </c>
      <c r="M23" s="158">
        <f>'[2]Tabule 3'!$B21</f>
        <v>19</v>
      </c>
      <c r="N23" s="158" t="str">
        <f>'[2]Tabule 3'!$H21</f>
        <v>3041</v>
      </c>
    </row>
    <row r="24" spans="1:14" x14ac:dyDescent="0.2">
      <c r="A24" s="158" t="e">
        <f t="shared" si="0"/>
        <v>#REF!</v>
      </c>
      <c r="B24" s="158" t="e">
        <f t="shared" si="1"/>
        <v>#REF!</v>
      </c>
      <c r="C24" s="158" t="str">
        <f t="shared" si="2"/>
        <v/>
      </c>
      <c r="D24" s="158" t="e">
        <f t="shared" si="3"/>
        <v>#REF!</v>
      </c>
      <c r="E24" s="158">
        <f t="shared" si="4"/>
        <v>0</v>
      </c>
      <c r="G24" s="158">
        <f>'[2]Tabule 1'!$B22</f>
        <v>20</v>
      </c>
      <c r="H24" s="158" t="str">
        <f>'[2]Tabule 1'!$H22</f>
        <v>1052</v>
      </c>
      <c r="J24" s="158">
        <f>'[2]Tabule 2'!$B22</f>
        <v>20</v>
      </c>
      <c r="K24" s="158" t="str">
        <f>'[2]Tabule 2'!$H22</f>
        <v>2053</v>
      </c>
      <c r="M24" s="158">
        <f>'[2]Tabule 3'!$B22</f>
        <v>20</v>
      </c>
      <c r="N24" s="158" t="str">
        <f>'[2]Tabule 3'!$H22</f>
        <v>3043</v>
      </c>
    </row>
    <row r="25" spans="1:14" x14ac:dyDescent="0.2">
      <c r="A25" s="158" t="e">
        <f t="shared" si="0"/>
        <v>#REF!</v>
      </c>
      <c r="B25" s="158" t="e">
        <f t="shared" si="1"/>
        <v>#REF!</v>
      </c>
      <c r="C25" s="158" t="str">
        <f t="shared" si="2"/>
        <v/>
      </c>
      <c r="D25" s="158" t="e">
        <f t="shared" si="3"/>
        <v>#REF!</v>
      </c>
      <c r="E25" s="158">
        <f t="shared" si="4"/>
        <v>0</v>
      </c>
      <c r="G25" s="158">
        <f>'[2]Tabule 1'!$B23</f>
        <v>21</v>
      </c>
      <c r="H25" s="158" t="str">
        <f>'[2]Tabule 1'!$H23</f>
        <v>1054</v>
      </c>
      <c r="J25" s="158">
        <f>'[2]Tabule 2'!$B23</f>
        <v>21</v>
      </c>
      <c r="K25" s="158" t="str">
        <f>'[2]Tabule 2'!$H23</f>
        <v>2057</v>
      </c>
      <c r="M25" s="158">
        <f>'[2]Tabule 3'!$B23</f>
        <v>21</v>
      </c>
      <c r="N25" s="158" t="str">
        <f>'[2]Tabule 3'!$H23</f>
        <v>3044</v>
      </c>
    </row>
    <row r="26" spans="1:14" x14ac:dyDescent="0.2">
      <c r="A26" s="158" t="e">
        <f t="shared" si="0"/>
        <v>#REF!</v>
      </c>
      <c r="B26" s="158" t="e">
        <f t="shared" si="1"/>
        <v>#REF!</v>
      </c>
      <c r="C26" s="158" t="str">
        <f t="shared" si="2"/>
        <v/>
      </c>
      <c r="D26" s="158" t="e">
        <f t="shared" si="3"/>
        <v>#REF!</v>
      </c>
      <c r="E26" s="158">
        <f t="shared" si="4"/>
        <v>0</v>
      </c>
      <c r="G26" s="158">
        <f>'[2]Tabule 1'!$B24</f>
        <v>22</v>
      </c>
      <c r="H26" s="158" t="str">
        <f>'[2]Tabule 1'!$H24</f>
        <v>1056</v>
      </c>
      <c r="J26" s="158">
        <f>'[2]Tabule 2'!$B24</f>
        <v>22</v>
      </c>
      <c r="K26" s="158" t="str">
        <f>'[2]Tabule 2'!$H24</f>
        <v>2059</v>
      </c>
      <c r="M26" s="158">
        <f>'[2]Tabule 3'!$B24</f>
        <v>22</v>
      </c>
      <c r="N26" s="158" t="str">
        <f>'[2]Tabule 3'!$H24</f>
        <v>3046</v>
      </c>
    </row>
    <row r="27" spans="1:14" x14ac:dyDescent="0.2">
      <c r="A27" s="158" t="e">
        <f t="shared" si="0"/>
        <v>#REF!</v>
      </c>
      <c r="B27" s="158" t="e">
        <f t="shared" si="1"/>
        <v>#REF!</v>
      </c>
      <c r="C27" s="158" t="str">
        <f t="shared" si="2"/>
        <v/>
      </c>
      <c r="D27" s="158" t="e">
        <f t="shared" si="3"/>
        <v>#REF!</v>
      </c>
      <c r="E27" s="158">
        <f t="shared" si="4"/>
        <v>0</v>
      </c>
      <c r="G27" s="158">
        <f>'[2]Tabule 1'!$B25</f>
        <v>23</v>
      </c>
      <c r="H27" s="158" t="str">
        <f>'[2]Tabule 1'!$H25</f>
        <v>1059</v>
      </c>
      <c r="J27" s="158">
        <f>'[2]Tabule 2'!$B25</f>
        <v>23</v>
      </c>
      <c r="K27" s="158" t="str">
        <f>'[2]Tabule 2'!$H25</f>
        <v>2063</v>
      </c>
      <c r="M27" s="158">
        <f>'[2]Tabule 3'!$B25</f>
        <v>23</v>
      </c>
      <c r="N27" s="158" t="str">
        <f>'[2]Tabule 3'!$H25</f>
        <v>3047</v>
      </c>
    </row>
    <row r="28" spans="1:14" x14ac:dyDescent="0.2">
      <c r="A28" s="158" t="e">
        <f t="shared" si="0"/>
        <v>#REF!</v>
      </c>
      <c r="B28" s="158" t="e">
        <f t="shared" si="1"/>
        <v>#REF!</v>
      </c>
      <c r="C28" s="158" t="str">
        <f t="shared" si="2"/>
        <v/>
      </c>
      <c r="D28" s="158" t="e">
        <f t="shared" si="3"/>
        <v>#REF!</v>
      </c>
      <c r="E28" s="158">
        <f t="shared" si="4"/>
        <v>0</v>
      </c>
      <c r="G28" s="158">
        <f>'[2]Tabule 1'!$B26</f>
        <v>24</v>
      </c>
      <c r="H28" s="158" t="str">
        <f>'[2]Tabule 1'!$H26</f>
        <v>1063</v>
      </c>
      <c r="J28" s="158">
        <f>'[2]Tabule 2'!$B26</f>
        <v>24</v>
      </c>
      <c r="K28" s="158" t="str">
        <f>'[2]Tabule 2'!$H26</f>
        <v>2065</v>
      </c>
      <c r="M28" s="158">
        <f>'[2]Tabule 3'!$B26</f>
        <v>24</v>
      </c>
      <c r="N28" s="158" t="str">
        <f>'[2]Tabule 3'!$H26</f>
        <v>3049</v>
      </c>
    </row>
    <row r="29" spans="1:14" x14ac:dyDescent="0.2">
      <c r="A29" s="158" t="e">
        <f t="shared" si="0"/>
        <v>#REF!</v>
      </c>
      <c r="B29" s="158" t="e">
        <f t="shared" si="1"/>
        <v>#REF!</v>
      </c>
      <c r="C29" s="158" t="str">
        <f t="shared" si="2"/>
        <v/>
      </c>
      <c r="D29" s="158" t="e">
        <f t="shared" si="3"/>
        <v>#REF!</v>
      </c>
      <c r="E29" s="158">
        <f t="shared" si="4"/>
        <v>0</v>
      </c>
      <c r="G29" s="158">
        <f>'[2]Tabule 1'!$B27</f>
        <v>25</v>
      </c>
      <c r="H29" s="158" t="str">
        <f>'[2]Tabule 1'!$H27</f>
        <v>1065</v>
      </c>
      <c r="J29" s="158">
        <f>'[2]Tabule 2'!$B27</f>
        <v>25</v>
      </c>
      <c r="K29" s="158" t="str">
        <f>'[2]Tabule 2'!$H27</f>
        <v>2067</v>
      </c>
      <c r="M29" s="158">
        <f>'[2]Tabule 3'!$B27</f>
        <v>25</v>
      </c>
      <c r="N29" s="158" t="str">
        <f>'[2]Tabule 3'!$H27</f>
        <v>3051</v>
      </c>
    </row>
    <row r="30" spans="1:14" x14ac:dyDescent="0.2">
      <c r="A30" s="158" t="e">
        <f t="shared" si="0"/>
        <v>#REF!</v>
      </c>
      <c r="B30" s="158" t="e">
        <f t="shared" si="1"/>
        <v>#REF!</v>
      </c>
      <c r="C30" s="158" t="str">
        <f t="shared" si="2"/>
        <v/>
      </c>
      <c r="D30" s="158" t="e">
        <f t="shared" si="3"/>
        <v>#REF!</v>
      </c>
      <c r="E30" s="158">
        <f t="shared" si="4"/>
        <v>0</v>
      </c>
      <c r="G30" s="158">
        <f>'[2]Tabule 1'!$B28</f>
        <v>26</v>
      </c>
      <c r="H30" s="158" t="str">
        <f>'[2]Tabule 1'!$H28</f>
        <v>1066</v>
      </c>
      <c r="J30" s="158">
        <f>'[2]Tabule 2'!$B28</f>
        <v>26</v>
      </c>
      <c r="K30" s="158" t="str">
        <f>'[2]Tabule 2'!$H28</f>
        <v>2069</v>
      </c>
      <c r="M30" s="158">
        <f>'[2]Tabule 3'!$B28</f>
        <v>26</v>
      </c>
      <c r="N30" s="158" t="str">
        <f>'[2]Tabule 3'!$H28</f>
        <v>3053</v>
      </c>
    </row>
    <row r="31" spans="1:14" x14ac:dyDescent="0.2">
      <c r="A31" s="158" t="e">
        <f t="shared" si="0"/>
        <v>#REF!</v>
      </c>
      <c r="B31" s="158" t="e">
        <f t="shared" si="1"/>
        <v>#REF!</v>
      </c>
      <c r="C31" s="158" t="str">
        <f t="shared" si="2"/>
        <v/>
      </c>
      <c r="D31" s="158" t="e">
        <f t="shared" si="3"/>
        <v>#REF!</v>
      </c>
      <c r="E31" s="158">
        <f t="shared" si="4"/>
        <v>0</v>
      </c>
      <c r="G31" s="158">
        <f>'[2]Tabule 1'!$B29</f>
        <v>27</v>
      </c>
      <c r="H31" s="158" t="str">
        <f>'[2]Tabule 1'!$H29</f>
        <v>1067</v>
      </c>
      <c r="J31" s="158">
        <f>'[2]Tabule 2'!$B29</f>
        <v>27</v>
      </c>
      <c r="K31" s="158" t="str">
        <f>'[2]Tabule 2'!$H29</f>
        <v>2071</v>
      </c>
      <c r="M31" s="158">
        <f>'[2]Tabule 3'!$B29</f>
        <v>27</v>
      </c>
      <c r="N31" s="158" t="str">
        <f>'[2]Tabule 3'!$H29</f>
        <v>3056</v>
      </c>
    </row>
    <row r="32" spans="1:14" x14ac:dyDescent="0.2">
      <c r="A32" s="158" t="e">
        <f t="shared" si="0"/>
        <v>#REF!</v>
      </c>
      <c r="B32" s="158" t="e">
        <f t="shared" si="1"/>
        <v>#REF!</v>
      </c>
      <c r="C32" s="158" t="str">
        <f t="shared" si="2"/>
        <v/>
      </c>
      <c r="D32" s="158" t="e">
        <f t="shared" si="3"/>
        <v>#REF!</v>
      </c>
      <c r="E32" s="158">
        <f t="shared" si="4"/>
        <v>0</v>
      </c>
      <c r="G32" s="158">
        <f>'[2]Tabule 1'!$B30</f>
        <v>28</v>
      </c>
      <c r="H32" s="158" t="str">
        <f>'[2]Tabule 1'!$H30</f>
        <v>1068</v>
      </c>
      <c r="J32" s="158">
        <f>'[2]Tabule 2'!$B30</f>
        <v>28</v>
      </c>
      <c r="K32" s="158" t="str">
        <f>'[2]Tabule 2'!$H30</f>
        <v>2072</v>
      </c>
      <c r="M32" s="158">
        <f>'[2]Tabule 3'!$B30</f>
        <v>28</v>
      </c>
      <c r="N32" s="158" t="str">
        <f>'[2]Tabule 3'!$H30</f>
        <v>3060</v>
      </c>
    </row>
    <row r="33" spans="1:14" x14ac:dyDescent="0.2">
      <c r="A33" s="158" t="e">
        <f t="shared" si="0"/>
        <v>#REF!</v>
      </c>
      <c r="B33" s="158" t="e">
        <f t="shared" si="1"/>
        <v>#REF!</v>
      </c>
      <c r="C33" s="158" t="str">
        <f t="shared" si="2"/>
        <v/>
      </c>
      <c r="D33" s="158" t="e">
        <f t="shared" si="3"/>
        <v>#REF!</v>
      </c>
      <c r="E33" s="158">
        <f t="shared" si="4"/>
        <v>0</v>
      </c>
      <c r="G33" s="158">
        <f>'[2]Tabule 1'!$B31</f>
        <v>29</v>
      </c>
      <c r="H33" s="158" t="str">
        <f>'[2]Tabule 1'!$H31</f>
        <v>1069</v>
      </c>
      <c r="J33" s="158">
        <f>'[2]Tabule 2'!$B31</f>
        <v>29</v>
      </c>
      <c r="K33" s="158" t="str">
        <f>'[2]Tabule 2'!$H31</f>
        <v>2073</v>
      </c>
      <c r="M33" s="158">
        <f>'[2]Tabule 3'!$B31</f>
        <v>29</v>
      </c>
      <c r="N33" s="158" t="str">
        <f>'[2]Tabule 3'!$H31</f>
        <v>3062</v>
      </c>
    </row>
    <row r="34" spans="1:14" x14ac:dyDescent="0.2">
      <c r="A34" s="158" t="e">
        <f t="shared" si="0"/>
        <v>#REF!</v>
      </c>
      <c r="B34" s="158" t="e">
        <f t="shared" si="1"/>
        <v>#REF!</v>
      </c>
      <c r="C34" s="158" t="str">
        <f t="shared" si="2"/>
        <v/>
      </c>
      <c r="D34" s="158" t="e">
        <f t="shared" si="3"/>
        <v>#REF!</v>
      </c>
      <c r="E34" s="158">
        <f t="shared" si="4"/>
        <v>0</v>
      </c>
      <c r="G34" s="158">
        <f>'[2]Tabule 1'!$B32</f>
        <v>30</v>
      </c>
      <c r="H34" s="158" t="str">
        <f>'[2]Tabule 1'!$H32</f>
        <v>1071</v>
      </c>
      <c r="J34" s="158">
        <f>'[2]Tabule 2'!$B32</f>
        <v>30</v>
      </c>
      <c r="K34" s="158" t="str">
        <f>'[2]Tabule 2'!$H32</f>
        <v>2074</v>
      </c>
      <c r="M34" s="158">
        <f>'[2]Tabule 3'!$B32</f>
        <v>30</v>
      </c>
      <c r="N34" s="158" t="str">
        <f>'[2]Tabule 3'!$H32</f>
        <v>3064</v>
      </c>
    </row>
    <row r="35" spans="1:14" x14ac:dyDescent="0.2">
      <c r="A35" s="158" t="e">
        <f t="shared" si="0"/>
        <v>#REF!</v>
      </c>
      <c r="B35" s="158" t="e">
        <f t="shared" si="1"/>
        <v>#REF!</v>
      </c>
      <c r="C35" s="158" t="str">
        <f t="shared" si="2"/>
        <v/>
      </c>
      <c r="D35" s="158" t="e">
        <f t="shared" si="3"/>
        <v>#REF!</v>
      </c>
      <c r="E35" s="158">
        <f t="shared" si="4"/>
        <v>0</v>
      </c>
      <c r="G35" s="158">
        <f>'[2]Tabule 1'!$B33</f>
        <v>31</v>
      </c>
      <c r="H35" s="158" t="str">
        <f>'[2]Tabule 1'!$H33</f>
        <v>1075</v>
      </c>
      <c r="J35" s="158">
        <f>'[2]Tabule 2'!$B33</f>
        <v>31</v>
      </c>
      <c r="K35" s="158" t="str">
        <f>'[2]Tabule 2'!$H33</f>
        <v>2076</v>
      </c>
      <c r="M35" s="158">
        <f>'[2]Tabule 3'!$B33</f>
        <v>31</v>
      </c>
      <c r="N35" s="158" t="str">
        <f>'[2]Tabule 3'!$H33</f>
        <v>3065</v>
      </c>
    </row>
    <row r="36" spans="1:14" x14ac:dyDescent="0.2">
      <c r="A36" s="158" t="e">
        <f t="shared" si="0"/>
        <v>#REF!</v>
      </c>
      <c r="B36" s="158" t="e">
        <f t="shared" si="1"/>
        <v>#REF!</v>
      </c>
      <c r="C36" s="158" t="str">
        <f t="shared" si="2"/>
        <v/>
      </c>
      <c r="D36" s="158" t="e">
        <f t="shared" si="3"/>
        <v>#REF!</v>
      </c>
      <c r="E36" s="158">
        <f t="shared" si="4"/>
        <v>0</v>
      </c>
      <c r="G36" s="158">
        <f>'[2]Tabule 1'!$B34</f>
        <v>32</v>
      </c>
      <c r="H36" s="158" t="str">
        <f>'[2]Tabule 1'!$H34</f>
        <v>1077</v>
      </c>
      <c r="J36" s="158">
        <f>'[2]Tabule 2'!$B34</f>
        <v>32</v>
      </c>
      <c r="K36" s="158" t="str">
        <f>'[2]Tabule 2'!$H34</f>
        <v>2077</v>
      </c>
      <c r="M36" s="158">
        <f>'[2]Tabule 3'!$B34</f>
        <v>32</v>
      </c>
      <c r="N36" s="158" t="str">
        <f>'[2]Tabule 3'!$H34</f>
        <v>3067</v>
      </c>
    </row>
    <row r="37" spans="1:14" x14ac:dyDescent="0.2">
      <c r="A37" s="158" t="e">
        <f t="shared" si="0"/>
        <v>#REF!</v>
      </c>
      <c r="B37" s="158" t="e">
        <f t="shared" si="1"/>
        <v>#REF!</v>
      </c>
      <c r="C37" s="158" t="str">
        <f t="shared" si="2"/>
        <v/>
      </c>
      <c r="D37" s="158" t="e">
        <f t="shared" si="3"/>
        <v>#REF!</v>
      </c>
      <c r="E37" s="158">
        <f t="shared" si="4"/>
        <v>0</v>
      </c>
      <c r="G37" s="158">
        <f>'[2]Tabule 1'!$B35</f>
        <v>33</v>
      </c>
      <c r="H37" s="158" t="str">
        <f>'[2]Tabule 1'!$H35</f>
        <v>1079</v>
      </c>
      <c r="J37" s="158">
        <f>'[2]Tabule 2'!$B35</f>
        <v>33</v>
      </c>
      <c r="K37" s="158" t="str">
        <f>'[2]Tabule 2'!$H35</f>
        <v>2079</v>
      </c>
      <c r="M37" s="158">
        <f>'[2]Tabule 3'!$B35</f>
        <v>33</v>
      </c>
      <c r="N37" s="158" t="str">
        <f>'[2]Tabule 3'!$H35</f>
        <v>3069</v>
      </c>
    </row>
    <row r="38" spans="1:14" x14ac:dyDescent="0.2">
      <c r="A38" s="158" t="e">
        <f t="shared" si="0"/>
        <v>#REF!</v>
      </c>
      <c r="B38" s="158" t="e">
        <f t="shared" si="1"/>
        <v>#REF!</v>
      </c>
      <c r="C38" s="158" t="str">
        <f t="shared" si="2"/>
        <v/>
      </c>
      <c r="D38" s="158" t="e">
        <f t="shared" si="3"/>
        <v>#REF!</v>
      </c>
      <c r="E38" s="158">
        <f t="shared" si="4"/>
        <v>0</v>
      </c>
      <c r="G38" s="158">
        <f>'[2]Tabule 1'!$B36</f>
        <v>34</v>
      </c>
      <c r="H38" s="158" t="str">
        <f>'[2]Tabule 1'!$H36</f>
        <v>1081</v>
      </c>
      <c r="J38" s="158">
        <f>'[2]Tabule 2'!$B36</f>
        <v>34</v>
      </c>
      <c r="K38" s="158" t="str">
        <f>'[2]Tabule 2'!$H36</f>
        <v>2081</v>
      </c>
      <c r="M38" s="158">
        <f>'[2]Tabule 3'!$B36</f>
        <v>34</v>
      </c>
      <c r="N38" s="158" t="str">
        <f>'[2]Tabule 3'!$H36</f>
        <v>3070</v>
      </c>
    </row>
    <row r="39" spans="1:14" x14ac:dyDescent="0.2">
      <c r="A39" s="158" t="e">
        <f t="shared" si="0"/>
        <v>#REF!</v>
      </c>
      <c r="B39" s="158" t="e">
        <f t="shared" si="1"/>
        <v>#REF!</v>
      </c>
      <c r="C39" s="158" t="str">
        <f t="shared" si="2"/>
        <v/>
      </c>
      <c r="D39" s="158" t="e">
        <f t="shared" si="3"/>
        <v>#REF!</v>
      </c>
      <c r="E39" s="158">
        <f t="shared" si="4"/>
        <v>0</v>
      </c>
      <c r="G39" s="158">
        <f>'[2]Tabule 1'!$B37</f>
        <v>35</v>
      </c>
      <c r="H39" s="158" t="str">
        <f>'[2]Tabule 1'!$H37</f>
        <v>1083</v>
      </c>
      <c r="J39" s="158" t="str">
        <f>'[2]Tabule 2'!$B37</f>
        <v/>
      </c>
      <c r="K39" s="158" t="str">
        <f>'[2]Tabule 2'!$H37</f>
        <v/>
      </c>
      <c r="M39" s="158">
        <f>'[2]Tabule 3'!$B37</f>
        <v>35</v>
      </c>
      <c r="N39" s="158" t="str">
        <f>'[2]Tabule 3'!$H37</f>
        <v>3072</v>
      </c>
    </row>
    <row r="40" spans="1:14" x14ac:dyDescent="0.2">
      <c r="A40" s="158" t="e">
        <f t="shared" si="0"/>
        <v>#REF!</v>
      </c>
      <c r="B40" s="158" t="e">
        <f t="shared" si="1"/>
        <v>#REF!</v>
      </c>
      <c r="C40" s="158" t="str">
        <f t="shared" si="2"/>
        <v/>
      </c>
      <c r="D40" s="158" t="e">
        <f t="shared" si="3"/>
        <v>#REF!</v>
      </c>
      <c r="E40" s="158">
        <f t="shared" si="4"/>
        <v>0</v>
      </c>
      <c r="G40" s="158">
        <f>'[2]Tabule 1'!$B38</f>
        <v>36</v>
      </c>
      <c r="H40" s="158" t="str">
        <f>'[2]Tabule 1'!$H38</f>
        <v>1085</v>
      </c>
      <c r="J40" s="158" t="str">
        <f>'[2]Tabule 2'!$B38</f>
        <v/>
      </c>
      <c r="K40" s="158" t="str">
        <f>'[2]Tabule 2'!$H38</f>
        <v/>
      </c>
      <c r="M40" s="158">
        <f>'[2]Tabule 3'!$B38</f>
        <v>36</v>
      </c>
      <c r="N40" s="158" t="str">
        <f>'[2]Tabule 3'!$H38</f>
        <v>3073</v>
      </c>
    </row>
    <row r="41" spans="1:14" x14ac:dyDescent="0.2">
      <c r="A41" s="158" t="e">
        <f t="shared" si="0"/>
        <v>#REF!</v>
      </c>
      <c r="B41" s="158" t="e">
        <f t="shared" si="1"/>
        <v>#REF!</v>
      </c>
      <c r="C41" s="158" t="str">
        <f t="shared" si="2"/>
        <v/>
      </c>
      <c r="D41" s="158" t="e">
        <f t="shared" si="3"/>
        <v>#REF!</v>
      </c>
      <c r="E41" s="158">
        <f t="shared" si="4"/>
        <v>0</v>
      </c>
      <c r="G41" s="158">
        <f>'[2]Tabule 1'!$B39</f>
        <v>37</v>
      </c>
      <c r="H41" s="158" t="str">
        <f>'[2]Tabule 1'!$H39</f>
        <v>1088</v>
      </c>
      <c r="J41" s="158" t="str">
        <f>'[2]Tabule 2'!$B39</f>
        <v/>
      </c>
      <c r="K41" s="158" t="str">
        <f>'[2]Tabule 2'!$H39</f>
        <v/>
      </c>
      <c r="M41" s="158">
        <f>'[2]Tabule 3'!$B39</f>
        <v>37</v>
      </c>
      <c r="N41" s="158" t="str">
        <f>'[2]Tabule 3'!$H39</f>
        <v>3074</v>
      </c>
    </row>
    <row r="42" spans="1:14" x14ac:dyDescent="0.2">
      <c r="A42" s="158" t="e">
        <f t="shared" si="0"/>
        <v>#REF!</v>
      </c>
      <c r="B42" s="158" t="e">
        <f t="shared" si="1"/>
        <v>#REF!</v>
      </c>
      <c r="C42" s="158" t="str">
        <f t="shared" si="2"/>
        <v/>
      </c>
      <c r="D42" s="158" t="e">
        <f t="shared" si="3"/>
        <v>#REF!</v>
      </c>
      <c r="E42" s="158">
        <f t="shared" si="4"/>
        <v>0</v>
      </c>
      <c r="G42" s="158">
        <f>'[2]Tabule 1'!$B40</f>
        <v>38</v>
      </c>
      <c r="H42" s="158" t="str">
        <f>'[2]Tabule 1'!$H40</f>
        <v>1090</v>
      </c>
      <c r="J42" s="158" t="str">
        <f>'[2]Tabule 2'!$B40</f>
        <v/>
      </c>
      <c r="K42" s="158" t="str">
        <f>'[2]Tabule 2'!$H40</f>
        <v/>
      </c>
      <c r="M42" s="158">
        <f>'[2]Tabule 3'!$B40</f>
        <v>38</v>
      </c>
      <c r="N42" s="158" t="str">
        <f>'[2]Tabule 3'!$H40</f>
        <v>3075</v>
      </c>
    </row>
    <row r="43" spans="1:14" x14ac:dyDescent="0.2">
      <c r="A43" s="158" t="e">
        <f t="shared" si="0"/>
        <v>#REF!</v>
      </c>
      <c r="B43" s="158" t="e">
        <f t="shared" si="1"/>
        <v>#REF!</v>
      </c>
      <c r="C43" s="158" t="str">
        <f t="shared" si="2"/>
        <v/>
      </c>
      <c r="D43" s="158" t="e">
        <f t="shared" si="3"/>
        <v>#REF!</v>
      </c>
      <c r="E43" s="158">
        <f t="shared" si="4"/>
        <v>0</v>
      </c>
      <c r="G43" s="158">
        <f>'[2]Tabule 1'!$B41</f>
        <v>39</v>
      </c>
      <c r="H43" s="158" t="str">
        <f>'[2]Tabule 1'!$H41</f>
        <v>1092</v>
      </c>
      <c r="J43" s="158" t="str">
        <f>'[2]Tabule 2'!$B41</f>
        <v/>
      </c>
      <c r="K43" s="158" t="str">
        <f>'[2]Tabule 2'!$H41</f>
        <v/>
      </c>
      <c r="M43" s="158">
        <f>'[2]Tabule 3'!$B41</f>
        <v>39</v>
      </c>
      <c r="N43" s="158" t="str">
        <f>'[2]Tabule 3'!$H41</f>
        <v>3077</v>
      </c>
    </row>
    <row r="44" spans="1:14" x14ac:dyDescent="0.2">
      <c r="A44" s="158" t="e">
        <f t="shared" si="0"/>
        <v>#REF!</v>
      </c>
      <c r="B44" s="158" t="e">
        <f t="shared" si="1"/>
        <v>#REF!</v>
      </c>
      <c r="C44" s="158" t="str">
        <f t="shared" si="2"/>
        <v/>
      </c>
      <c r="D44" s="158" t="e">
        <f t="shared" si="3"/>
        <v>#REF!</v>
      </c>
      <c r="E44" s="158">
        <f t="shared" si="4"/>
        <v>0</v>
      </c>
      <c r="G44" s="158" t="str">
        <f>'[2]Tabule 1'!$B42</f>
        <v/>
      </c>
      <c r="H44" s="158" t="str">
        <f>'[2]Tabule 1'!$H42</f>
        <v/>
      </c>
      <c r="J44" s="158" t="str">
        <f>'[2]Tabule 2'!$B42</f>
        <v/>
      </c>
      <c r="K44" s="158" t="str">
        <f>'[2]Tabule 2'!$H42</f>
        <v/>
      </c>
      <c r="M44" s="158">
        <f>'[2]Tabule 3'!$B42</f>
        <v>40</v>
      </c>
      <c r="N44" s="158" t="str">
        <f>'[2]Tabule 3'!$H42</f>
        <v>3079</v>
      </c>
    </row>
    <row r="45" spans="1:14" x14ac:dyDescent="0.2">
      <c r="A45" s="158" t="e">
        <f t="shared" si="0"/>
        <v>#REF!</v>
      </c>
      <c r="B45" s="158" t="e">
        <f t="shared" si="1"/>
        <v>#REF!</v>
      </c>
      <c r="C45" s="158" t="str">
        <f t="shared" si="2"/>
        <v/>
      </c>
      <c r="D45" s="158" t="e">
        <f t="shared" si="3"/>
        <v>#REF!</v>
      </c>
      <c r="E45" s="158">
        <f t="shared" si="4"/>
        <v>0</v>
      </c>
      <c r="G45" s="158" t="str">
        <f>'[2]Tabule 1'!$B43</f>
        <v/>
      </c>
      <c r="H45" s="158" t="str">
        <f>'[2]Tabule 1'!$H43</f>
        <v/>
      </c>
      <c r="J45" s="158" t="str">
        <f>'[2]Tabule 2'!$B43</f>
        <v/>
      </c>
      <c r="K45" s="158" t="str">
        <f>'[2]Tabule 2'!$H43</f>
        <v/>
      </c>
      <c r="M45" s="158">
        <f>'[2]Tabule 3'!$B43</f>
        <v>41</v>
      </c>
      <c r="N45" s="158" t="str">
        <f>'[2]Tabule 3'!$H43</f>
        <v>3081</v>
      </c>
    </row>
    <row r="46" spans="1:14" x14ac:dyDescent="0.2">
      <c r="A46" s="158" t="e">
        <f t="shared" si="0"/>
        <v>#REF!</v>
      </c>
      <c r="B46" s="158" t="e">
        <f t="shared" si="1"/>
        <v>#REF!</v>
      </c>
      <c r="C46" s="158" t="str">
        <f t="shared" si="2"/>
        <v/>
      </c>
      <c r="D46" s="158" t="e">
        <f t="shared" si="3"/>
        <v>#REF!</v>
      </c>
      <c r="E46" s="158">
        <f t="shared" si="4"/>
        <v>0</v>
      </c>
      <c r="G46" s="158" t="str">
        <f>'[2]Tabule 1'!$B44</f>
        <v/>
      </c>
      <c r="H46" s="158" t="str">
        <f>'[2]Tabule 1'!$H44</f>
        <v/>
      </c>
      <c r="J46" s="158" t="str">
        <f>'[2]Tabule 2'!$B44</f>
        <v/>
      </c>
      <c r="K46" s="158" t="str">
        <f>'[2]Tabule 2'!$H44</f>
        <v/>
      </c>
      <c r="M46" s="158" t="str">
        <f>'[2]Tabule 3'!$B44</f>
        <v/>
      </c>
      <c r="N46" s="158" t="str">
        <f>'[2]Tabule 3'!$H44</f>
        <v/>
      </c>
    </row>
    <row r="47" spans="1:14" x14ac:dyDescent="0.2">
      <c r="A47" s="158" t="e">
        <f t="shared" si="0"/>
        <v>#REF!</v>
      </c>
      <c r="B47" s="158" t="e">
        <f t="shared" si="1"/>
        <v>#REF!</v>
      </c>
      <c r="C47" s="158" t="str">
        <f t="shared" si="2"/>
        <v/>
      </c>
      <c r="D47" s="158" t="e">
        <f t="shared" si="3"/>
        <v>#REF!</v>
      </c>
      <c r="E47" s="158">
        <f t="shared" si="4"/>
        <v>0</v>
      </c>
      <c r="G47" s="158" t="str">
        <f>'[2]Tabule 1'!$B45</f>
        <v/>
      </c>
      <c r="H47" s="158" t="str">
        <f>'[2]Tabule 1'!$H45</f>
        <v/>
      </c>
      <c r="J47" s="158" t="str">
        <f>'[2]Tabule 2'!$B45</f>
        <v/>
      </c>
      <c r="K47" s="158" t="str">
        <f>'[2]Tabule 2'!$H45</f>
        <v/>
      </c>
      <c r="M47" s="158" t="str">
        <f>'[2]Tabule 3'!$B45</f>
        <v/>
      </c>
      <c r="N47" s="158" t="str">
        <f>'[2]Tabule 3'!$H45</f>
        <v/>
      </c>
    </row>
    <row r="48" spans="1:14" x14ac:dyDescent="0.2">
      <c r="A48" s="158" t="e">
        <f t="shared" si="0"/>
        <v>#REF!</v>
      </c>
      <c r="B48" s="158" t="e">
        <f t="shared" si="1"/>
        <v>#REF!</v>
      </c>
      <c r="C48" s="158" t="str">
        <f t="shared" si="2"/>
        <v/>
      </c>
      <c r="D48" s="158" t="e">
        <f t="shared" si="3"/>
        <v>#REF!</v>
      </c>
      <c r="E48" s="158">
        <f t="shared" si="4"/>
        <v>0</v>
      </c>
      <c r="G48" s="158" t="str">
        <f>'[2]Tabule 1'!$B46</f>
        <v/>
      </c>
      <c r="H48" s="158" t="str">
        <f>'[2]Tabule 1'!$H46</f>
        <v/>
      </c>
      <c r="J48" s="158" t="str">
        <f>'[2]Tabule 2'!$B46</f>
        <v/>
      </c>
      <c r="K48" s="158" t="str">
        <f>'[2]Tabule 2'!$H46</f>
        <v/>
      </c>
      <c r="M48" s="158" t="str">
        <f>'[2]Tabule 3'!$B46</f>
        <v/>
      </c>
      <c r="N48" s="158" t="str">
        <f>'[2]Tabule 3'!$H46</f>
        <v/>
      </c>
    </row>
    <row r="49" spans="1:14" x14ac:dyDescent="0.2">
      <c r="A49" s="158" t="e">
        <f t="shared" si="0"/>
        <v>#REF!</v>
      </c>
      <c r="B49" s="158" t="e">
        <f t="shared" si="1"/>
        <v>#REF!</v>
      </c>
      <c r="C49" s="158" t="str">
        <f t="shared" si="2"/>
        <v/>
      </c>
      <c r="D49" s="158" t="e">
        <f t="shared" si="3"/>
        <v>#REF!</v>
      </c>
      <c r="E49" s="158">
        <f t="shared" si="4"/>
        <v>0</v>
      </c>
      <c r="G49" s="158" t="str">
        <f>'[2]Tabule 1'!$B47</f>
        <v/>
      </c>
      <c r="H49" s="158" t="str">
        <f>'[2]Tabule 1'!$H47</f>
        <v/>
      </c>
      <c r="J49" s="158" t="str">
        <f>'[2]Tabule 2'!$B47</f>
        <v/>
      </c>
      <c r="K49" s="158" t="str">
        <f>'[2]Tabule 2'!$H47</f>
        <v/>
      </c>
      <c r="M49" s="158" t="str">
        <f>'[2]Tabule 3'!$B47</f>
        <v/>
      </c>
      <c r="N49" s="158" t="str">
        <f>'[2]Tabule 3'!$H47</f>
        <v/>
      </c>
    </row>
    <row r="50" spans="1:14" x14ac:dyDescent="0.2">
      <c r="A50" s="158" t="e">
        <f t="shared" si="0"/>
        <v>#REF!</v>
      </c>
      <c r="B50" s="158" t="e">
        <f t="shared" si="1"/>
        <v>#REF!</v>
      </c>
      <c r="C50" s="158" t="str">
        <f t="shared" si="2"/>
        <v/>
      </c>
      <c r="D50" s="158" t="e">
        <f t="shared" si="3"/>
        <v>#REF!</v>
      </c>
      <c r="E50" s="158">
        <f t="shared" si="4"/>
        <v>0</v>
      </c>
      <c r="G50" s="158" t="str">
        <f>'[2]Tabule 1'!$B48</f>
        <v/>
      </c>
      <c r="H50" s="158" t="str">
        <f>'[2]Tabule 1'!$H48</f>
        <v/>
      </c>
      <c r="J50" s="158" t="str">
        <f>'[2]Tabule 2'!$B48</f>
        <v/>
      </c>
      <c r="K50" s="158" t="str">
        <f>'[2]Tabule 2'!$H48</f>
        <v/>
      </c>
      <c r="M50" s="158" t="str">
        <f>'[2]Tabule 3'!$B48</f>
        <v/>
      </c>
      <c r="N50" s="158" t="str">
        <f>'[2]Tabule 3'!$H48</f>
        <v/>
      </c>
    </row>
    <row r="51" spans="1:14" x14ac:dyDescent="0.2">
      <c r="A51" s="158" t="e">
        <f t="shared" si="0"/>
        <v>#REF!</v>
      </c>
      <c r="B51" s="158" t="e">
        <f t="shared" si="1"/>
        <v>#REF!</v>
      </c>
      <c r="C51" s="158" t="str">
        <f t="shared" si="2"/>
        <v/>
      </c>
      <c r="D51" s="158" t="e">
        <f t="shared" si="3"/>
        <v>#REF!</v>
      </c>
      <c r="E51" s="158">
        <f t="shared" si="4"/>
        <v>0</v>
      </c>
      <c r="G51" s="158" t="str">
        <f>'[2]Tabule 1'!$B49</f>
        <v/>
      </c>
      <c r="H51" s="158" t="str">
        <f>'[2]Tabule 1'!$H49</f>
        <v/>
      </c>
      <c r="J51" s="158" t="str">
        <f>'[2]Tabule 2'!$B49</f>
        <v/>
      </c>
      <c r="K51" s="158" t="str">
        <f>'[2]Tabule 2'!$H49</f>
        <v/>
      </c>
      <c r="M51" s="158" t="str">
        <f>'[2]Tabule 3'!$B49</f>
        <v/>
      </c>
      <c r="N51" s="158" t="str">
        <f>'[2]Tabule 3'!$H49</f>
        <v/>
      </c>
    </row>
    <row r="52" spans="1:14" x14ac:dyDescent="0.2">
      <c r="A52" s="158" t="e">
        <f t="shared" si="0"/>
        <v>#REF!</v>
      </c>
      <c r="B52" s="158" t="e">
        <f t="shared" si="1"/>
        <v>#REF!</v>
      </c>
      <c r="C52" s="158" t="str">
        <f t="shared" si="2"/>
        <v/>
      </c>
      <c r="D52" s="158" t="e">
        <f t="shared" si="3"/>
        <v>#REF!</v>
      </c>
      <c r="E52" s="158">
        <f t="shared" si="4"/>
        <v>0</v>
      </c>
      <c r="G52" s="158" t="str">
        <f>'[2]Tabule 1'!$B50</f>
        <v/>
      </c>
      <c r="H52" s="158" t="str">
        <f>'[2]Tabule 1'!$H50</f>
        <v/>
      </c>
      <c r="J52" s="158" t="str">
        <f>'[2]Tabule 2'!$B50</f>
        <v/>
      </c>
      <c r="K52" s="158" t="str">
        <f>'[2]Tabule 2'!$H50</f>
        <v/>
      </c>
      <c r="M52" s="158" t="str">
        <f>'[2]Tabule 3'!$B50</f>
        <v/>
      </c>
      <c r="N52" s="158" t="str">
        <f>'[2]Tabule 3'!$H50</f>
        <v/>
      </c>
    </row>
    <row r="53" spans="1:14" x14ac:dyDescent="0.2">
      <c r="A53" s="158" t="e">
        <f t="shared" si="0"/>
        <v>#REF!</v>
      </c>
      <c r="B53" s="158" t="e">
        <f t="shared" si="1"/>
        <v>#REF!</v>
      </c>
      <c r="C53" s="158" t="str">
        <f t="shared" si="2"/>
        <v/>
      </c>
      <c r="D53" s="158" t="e">
        <f t="shared" si="3"/>
        <v>#REF!</v>
      </c>
      <c r="E53" s="158">
        <f t="shared" si="4"/>
        <v>0</v>
      </c>
      <c r="G53" s="158" t="str">
        <f>'[2]Tabule 1'!$B51</f>
        <v/>
      </c>
      <c r="H53" s="158" t="str">
        <f>'[2]Tabule 1'!$H51</f>
        <v/>
      </c>
      <c r="J53" s="158" t="str">
        <f>'[2]Tabule 2'!$B51</f>
        <v/>
      </c>
      <c r="K53" s="158" t="str">
        <f>'[2]Tabule 2'!$H51</f>
        <v/>
      </c>
      <c r="M53" s="158" t="str">
        <f>'[2]Tabule 3'!$B51</f>
        <v/>
      </c>
      <c r="N53" s="158" t="str">
        <f>'[2]Tabule 3'!$H51</f>
        <v/>
      </c>
    </row>
    <row r="54" spans="1:14" x14ac:dyDescent="0.2">
      <c r="A54" s="158" t="e">
        <f t="shared" si="0"/>
        <v>#REF!</v>
      </c>
      <c r="B54" s="158" t="e">
        <f t="shared" si="1"/>
        <v>#REF!</v>
      </c>
      <c r="C54" s="158" t="str">
        <f t="shared" si="2"/>
        <v/>
      </c>
      <c r="D54" s="158" t="e">
        <f t="shared" si="3"/>
        <v>#REF!</v>
      </c>
      <c r="E54" s="158">
        <f t="shared" si="4"/>
        <v>0</v>
      </c>
      <c r="G54" s="158" t="str">
        <f>'[2]Tabule 1'!$B52</f>
        <v/>
      </c>
      <c r="H54" s="158" t="str">
        <f>'[2]Tabule 1'!$H52</f>
        <v/>
      </c>
      <c r="J54" s="158" t="str">
        <f>'[2]Tabule 2'!$B52</f>
        <v/>
      </c>
      <c r="K54" s="158" t="str">
        <f>'[2]Tabule 2'!$H52</f>
        <v/>
      </c>
      <c r="M54" s="158" t="str">
        <f>'[2]Tabule 3'!$B52</f>
        <v/>
      </c>
      <c r="N54" s="158" t="str">
        <f>'[2]Tabule 3'!$H52</f>
        <v/>
      </c>
    </row>
  </sheetData>
  <mergeCells count="4">
    <mergeCell ref="D1:E1"/>
    <mergeCell ref="G3:H3"/>
    <mergeCell ref="J3:K3"/>
    <mergeCell ref="M3:N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Uživatel</cp:lastModifiedBy>
  <cp:lastPrinted>2020-02-08T12:57:37Z</cp:lastPrinted>
  <dcterms:created xsi:type="dcterms:W3CDTF">2002-01-25T08:02:23Z</dcterms:created>
  <dcterms:modified xsi:type="dcterms:W3CDTF">2020-02-08T19:45:22Z</dcterms:modified>
</cp:coreProperties>
</file>