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45621"/>
</workbook>
</file>

<file path=xl/calcChain.xml><?xml version="1.0" encoding="utf-8"?>
<calcChain xmlns="http://schemas.openxmlformats.org/spreadsheetml/2006/main">
  <c r="J2" i="20" l="1"/>
  <c r="G2" i="20"/>
  <c r="D2" i="20"/>
  <c r="B1" i="20"/>
  <c r="M5" i="20"/>
  <c r="T54" i="20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G27" i="20" s="1"/>
  <c r="H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15" i="20"/>
  <c r="E15" i="20" s="1"/>
  <c r="D10" i="20"/>
  <c r="D11" i="20"/>
  <c r="E11" i="20" s="1"/>
  <c r="J26" i="20"/>
  <c r="K26" i="20" s="1"/>
  <c r="G34" i="20"/>
  <c r="H34" i="20" s="1"/>
  <c r="G50" i="20"/>
  <c r="E51" i="20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H46" i="20" l="1"/>
  <c r="J22" i="20"/>
  <c r="K22" i="20" s="1"/>
  <c r="D7" i="20"/>
  <c r="D31" i="20"/>
  <c r="E31" i="20" s="1"/>
  <c r="G46" i="20"/>
  <c r="J31" i="20"/>
  <c r="K31" i="20" s="1"/>
  <c r="G7" i="20"/>
  <c r="H7" i="20" s="1"/>
  <c r="D27" i="20"/>
  <c r="E27" i="20" s="1"/>
  <c r="D46" i="20"/>
  <c r="G30" i="20"/>
  <c r="H30" i="20" s="1"/>
  <c r="J27" i="20"/>
  <c r="K27" i="20" s="1"/>
  <c r="G6" i="20"/>
  <c r="H6" i="20" s="1"/>
  <c r="E46" i="20"/>
  <c r="J46" i="20"/>
  <c r="J30" i="20"/>
  <c r="K30" i="20" s="1"/>
  <c r="D22" i="20"/>
  <c r="E22" i="20" s="1"/>
  <c r="D6" i="20"/>
  <c r="E6" i="20" s="1"/>
  <c r="E10" i="20"/>
  <c r="K51" i="20"/>
  <c r="J19" i="20"/>
  <c r="K19" i="20" s="1"/>
  <c r="D39" i="20"/>
  <c r="E39" i="20" s="1"/>
  <c r="D51" i="20"/>
  <c r="G18" i="20"/>
  <c r="J23" i="20"/>
  <c r="K23" i="20" s="1"/>
  <c r="J51" i="20"/>
  <c r="D43" i="20"/>
  <c r="E43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E41" i="20" s="1"/>
  <c r="G41" i="20"/>
  <c r="H41" i="20" s="1"/>
  <c r="J41" i="20"/>
  <c r="K41" i="20" s="1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K10" i="4" s="1"/>
  <c r="CG10" i="4"/>
  <c r="BW10" i="4"/>
  <c r="BU10" i="4"/>
  <c r="BT10" i="4"/>
  <c r="BV10" i="4" s="1"/>
  <c r="BS10" i="4"/>
  <c r="BR10" i="4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X11" i="4" l="1"/>
  <c r="CK11" i="4"/>
  <c r="BV9" i="4"/>
  <c r="BZ11" i="4"/>
  <c r="AX7" i="4"/>
  <c r="BV7" i="4"/>
  <c r="CM10" i="4"/>
  <c r="CN10" i="4" s="1"/>
  <c r="AS26" i="4"/>
  <c r="BF9" i="4"/>
  <c r="AK26" i="4"/>
  <c r="AP8" i="4"/>
  <c r="AX10" i="4"/>
  <c r="CD10" i="4"/>
  <c r="AP11" i="4"/>
  <c r="BY11" i="4"/>
  <c r="BA26" i="4"/>
  <c r="BV8" i="4"/>
  <c r="CD9" i="4"/>
  <c r="BN9" i="4"/>
  <c r="CB9" i="4" s="1"/>
  <c r="BZ10" i="4"/>
  <c r="BR13" i="4"/>
  <c r="CA11" i="4"/>
  <c r="CF11" i="4"/>
  <c r="BK13" i="4"/>
  <c r="BS13" i="4"/>
  <c r="CA9" i="4"/>
  <c r="DL65" i="4"/>
  <c r="BF10" i="4"/>
  <c r="BN11" i="4"/>
  <c r="CD11" i="4"/>
  <c r="CF10" i="4"/>
  <c r="BI26" i="4"/>
  <c r="AM13" i="4"/>
  <c r="AU13" i="4"/>
  <c r="CD8" i="4"/>
  <c r="AT13" i="4"/>
  <c r="CA8" i="4"/>
  <c r="AX9" i="4"/>
  <c r="CA7" i="4"/>
  <c r="BC13" i="4"/>
  <c r="BF7" i="4"/>
  <c r="BZ8" i="4"/>
  <c r="BF8" i="4"/>
  <c r="DJ65" i="4"/>
  <c r="BZ9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AX8" i="4"/>
  <c r="CB8" i="4" s="1"/>
  <c r="AS6" i="4"/>
  <c r="BA6" i="4" s="1"/>
  <c r="BI6" i="4" s="1"/>
  <c r="BQ6" i="4" s="1"/>
  <c r="AB14" i="1"/>
  <c r="BS26" i="4" l="1"/>
  <c r="BS2" i="4" s="1"/>
  <c r="DN65" i="4"/>
  <c r="AG10" i="4"/>
  <c r="AH10" i="4" s="1"/>
  <c r="AG12" i="4"/>
  <c r="AH12" i="4" s="1"/>
  <c r="AG14" i="4"/>
  <c r="AH14" i="4" s="1"/>
  <c r="AG8" i="4"/>
  <c r="AH8" i="4" s="1"/>
  <c r="H11" i="3" l="1"/>
  <c r="I11" i="3"/>
  <c r="H12" i="3"/>
  <c r="I12" i="3"/>
  <c r="I10" i="3"/>
  <c r="H10" i="3"/>
  <c r="AB19" i="1" l="1"/>
  <c r="BQ5" i="4" l="1"/>
  <c r="CE11" i="4" l="1"/>
  <c r="CE10" i="4"/>
  <c r="CE9" i="4"/>
  <c r="CE8" i="4"/>
  <c r="CE7" i="4"/>
  <c r="BI5" i="4"/>
  <c r="BA5" i="4" l="1"/>
  <c r="N5" i="1" l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l="1"/>
  <c r="CN9" i="4" s="1"/>
  <c r="CO9" i="4" s="1"/>
  <c r="CQ9" i="4" s="1"/>
  <c r="CM8" i="4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1" i="4" l="1"/>
  <c r="CU9" i="4"/>
  <c r="DC9" i="4" s="1"/>
  <c r="CV7" i="4"/>
  <c r="CU7" i="4"/>
  <c r="DC7" i="4" s="1"/>
  <c r="CV13" i="4"/>
  <c r="CU10" i="4"/>
  <c r="CV9" i="4"/>
  <c r="CU8" i="4"/>
  <c r="DC8" i="4" s="1"/>
  <c r="CV15" i="4"/>
  <c r="CU11" i="4"/>
  <c r="DE8" i="4" l="1"/>
  <c r="DS8" i="4"/>
  <c r="DE7" i="4"/>
  <c r="DS7" i="4"/>
  <c r="DE9" i="4"/>
  <c r="DS9" i="4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F11" i="3" l="1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C6" i="4"/>
  <c r="AS5" i="4"/>
  <c r="AK5" i="4"/>
  <c r="K4" i="1"/>
  <c r="DQ8" i="4"/>
  <c r="DR9" i="4"/>
  <c r="DR8" i="4"/>
  <c r="DQ9" i="4"/>
  <c r="DQ7" i="4"/>
  <c r="DR7" i="4"/>
  <c r="DU9" i="4" l="1"/>
  <c r="DT9" i="4"/>
  <c r="DT7" i="4"/>
  <c r="DU7" i="4"/>
  <c r="DU8" i="4"/>
  <c r="DT8" i="4"/>
  <c r="CH6" i="4"/>
  <c r="DD6" i="4"/>
  <c r="AJ6" i="4"/>
  <c r="DU6" i="4"/>
  <c r="DR6" i="4"/>
  <c r="DQ6" i="4"/>
  <c r="DT6" i="4"/>
  <c r="U15" i="1"/>
  <c r="V15" i="1"/>
  <c r="V23" i="1" s="1"/>
  <c r="AA15" i="1"/>
  <c r="AA23" i="1" s="1"/>
  <c r="AA7" i="1"/>
  <c r="Z15" i="1"/>
  <c r="X8" i="1"/>
  <c r="O8" i="1"/>
  <c r="Y8" i="1" s="1"/>
  <c r="X7" i="1"/>
  <c r="O7" i="1"/>
  <c r="Y7" i="1" s="1"/>
  <c r="T25" i="1"/>
  <c r="K23" i="1" s="1"/>
  <c r="X12" i="1"/>
  <c r="N10" i="1"/>
  <c r="Y10" i="1" l="1"/>
  <c r="O12" i="1" l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BC6" i="1" l="1"/>
  <c r="BD6" i="1"/>
  <c r="BE6" i="1" l="1"/>
</calcChain>
</file>

<file path=xl/sharedStrings.xml><?xml version="1.0" encoding="utf-8"?>
<sst xmlns="http://schemas.openxmlformats.org/spreadsheetml/2006/main" count="199" uniqueCount="84">
  <si>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</si>
  <si>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</si>
  <si>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</si>
  <si>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</si>
  <si>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</si>
  <si>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</si>
  <si>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</si>
  <si>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</si>
  <si>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</si>
  <si>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</si>
  <si>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</si>
  <si>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</si>
  <si>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</si>
  <si>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</si>
  <si>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</si>
  <si>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</si>
  <si>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</si>
  <si>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</si>
  <si>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</si>
  <si>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</si>
  <si>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</si>
  <si>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</si>
  <si>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</si>
  <si>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</si>
  <si>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</si>
  <si>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</si>
  <si>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</si>
  <si>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</si>
  <si>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</si>
  <si>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</si>
  <si>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</si>
  <si>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</si>
  <si>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</si>
  <si>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</si>
  <si>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</si>
  <si>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</si>
  <si>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</si>
  <si>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</si>
  <si>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</si>
  <si>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</si>
  <si>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Krn.</t>
  </si>
  <si>
    <t>ž-kad</t>
  </si>
  <si>
    <t>Tkadlecová Pavlína</t>
  </si>
  <si>
    <t>v.s.</t>
  </si>
  <si>
    <t>Richterová Ludmila</t>
  </si>
  <si>
    <t>Brno</t>
  </si>
  <si>
    <t>Švrčková Natálie</t>
  </si>
  <si>
    <t>N.Jič.</t>
  </si>
  <si>
    <t>Výsledky v soutěži jednotlivců</t>
  </si>
  <si>
    <t>Soutěž:</t>
  </si>
  <si>
    <t>O Zlaté jablko - 1. ročník</t>
  </si>
  <si>
    <t>Místo:</t>
  </si>
  <si>
    <t>Jablunkov</t>
  </si>
  <si>
    <t>Datum:</t>
  </si>
  <si>
    <t xml:space="preserve"> 8.2.2020 </t>
  </si>
  <si>
    <t>Hmotnost:</t>
  </si>
  <si>
    <t>ž-kad 57 kg v.s.</t>
  </si>
  <si>
    <t>pořadí</t>
  </si>
  <si>
    <t>příjmení a jméno</t>
  </si>
  <si>
    <t/>
  </si>
  <si>
    <t xml:space="preserve">Jablunkov,  8.2.2020 </t>
  </si>
  <si>
    <t>Vážní listina</t>
  </si>
  <si>
    <t>ž-kad 57 kg</t>
  </si>
  <si>
    <t>styl:</t>
  </si>
  <si>
    <t>číslo</t>
  </si>
  <si>
    <t>A příp</t>
  </si>
  <si>
    <t>ročník</t>
  </si>
  <si>
    <t>skut. hmot. kg</t>
  </si>
  <si>
    <t>ř.ř.</t>
  </si>
  <si>
    <t>Tabulka kvalifikace</t>
  </si>
  <si>
    <t>lopatky</t>
  </si>
  <si>
    <t>technická převaha</t>
  </si>
  <si>
    <t>vítězství na body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</si>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</sst>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&#344;&#237;zen&#237;%20sout&#283;&#382;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6">
          <cell r="A6" t="str">
            <v>styl:</v>
          </cell>
        </row>
        <row r="7">
          <cell r="A7" t="str">
            <v>věk. kat.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  <sheetName val="Řízení soutěž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>
            <v>1</v>
          </cell>
          <cell r="H3" t="str">
            <v>1001</v>
          </cell>
        </row>
        <row r="4">
          <cell r="B4">
            <v>2</v>
          </cell>
          <cell r="H4" t="str">
            <v>1002</v>
          </cell>
        </row>
        <row r="5">
          <cell r="B5">
            <v>3</v>
          </cell>
          <cell r="H5" t="str">
            <v>1003</v>
          </cell>
        </row>
        <row r="6">
          <cell r="B6">
            <v>4</v>
          </cell>
          <cell r="H6" t="str">
            <v>1005</v>
          </cell>
        </row>
        <row r="7">
          <cell r="B7">
            <v>5</v>
          </cell>
          <cell r="H7" t="str">
            <v>1009</v>
          </cell>
        </row>
        <row r="8">
          <cell r="B8">
            <v>6</v>
          </cell>
          <cell r="H8" t="str">
            <v>1015</v>
          </cell>
        </row>
        <row r="9">
          <cell r="B9">
            <v>7</v>
          </cell>
          <cell r="H9" t="str">
            <v>1017</v>
          </cell>
        </row>
        <row r="10">
          <cell r="B10">
            <v>8</v>
          </cell>
          <cell r="H10" t="str">
            <v>1019</v>
          </cell>
        </row>
        <row r="11">
          <cell r="B11">
            <v>9</v>
          </cell>
          <cell r="H11" t="str">
            <v>1021</v>
          </cell>
        </row>
        <row r="12">
          <cell r="B12">
            <v>10</v>
          </cell>
          <cell r="H12" t="str">
            <v>1023</v>
          </cell>
        </row>
        <row r="13">
          <cell r="B13">
            <v>11</v>
          </cell>
          <cell r="H13" t="str">
            <v>1026</v>
          </cell>
        </row>
        <row r="14">
          <cell r="B14">
            <v>12</v>
          </cell>
          <cell r="H14" t="str">
            <v>1032</v>
          </cell>
        </row>
        <row r="15">
          <cell r="B15">
            <v>13</v>
          </cell>
          <cell r="H15" t="str">
            <v>1034</v>
          </cell>
        </row>
        <row r="16">
          <cell r="B16">
            <v>14</v>
          </cell>
          <cell r="H16" t="str">
            <v>1035</v>
          </cell>
        </row>
        <row r="17">
          <cell r="B17">
            <v>15</v>
          </cell>
          <cell r="H17" t="str">
            <v>1036</v>
          </cell>
        </row>
        <row r="18">
          <cell r="B18">
            <v>16</v>
          </cell>
          <cell r="H18" t="str">
            <v>1038</v>
          </cell>
        </row>
        <row r="19">
          <cell r="B19">
            <v>17</v>
          </cell>
          <cell r="H19" t="str">
            <v>1042</v>
          </cell>
        </row>
        <row r="20">
          <cell r="B20">
            <v>18</v>
          </cell>
          <cell r="H20" t="str">
            <v>1048</v>
          </cell>
        </row>
        <row r="21">
          <cell r="B21">
            <v>19</v>
          </cell>
          <cell r="H21" t="str">
            <v>1050</v>
          </cell>
        </row>
        <row r="22">
          <cell r="B22">
            <v>20</v>
          </cell>
          <cell r="H22" t="str">
            <v>1052</v>
          </cell>
        </row>
        <row r="23">
          <cell r="B23">
            <v>21</v>
          </cell>
          <cell r="H23" t="str">
            <v>1054</v>
          </cell>
        </row>
        <row r="24">
          <cell r="B24">
            <v>22</v>
          </cell>
          <cell r="H24" t="str">
            <v>1056</v>
          </cell>
        </row>
        <row r="25">
          <cell r="B25">
            <v>23</v>
          </cell>
          <cell r="H25" t="str">
            <v>1059</v>
          </cell>
        </row>
        <row r="26">
          <cell r="B26">
            <v>24</v>
          </cell>
          <cell r="H26" t="str">
            <v>1063</v>
          </cell>
        </row>
        <row r="27">
          <cell r="B27">
            <v>25</v>
          </cell>
          <cell r="H27" t="str">
            <v>1065</v>
          </cell>
        </row>
        <row r="28">
          <cell r="B28">
            <v>26</v>
          </cell>
          <cell r="H28" t="str">
            <v>1066</v>
          </cell>
        </row>
        <row r="29">
          <cell r="B29">
            <v>27</v>
          </cell>
          <cell r="H29" t="str">
            <v>1067</v>
          </cell>
        </row>
        <row r="30">
          <cell r="B30">
            <v>28</v>
          </cell>
          <cell r="H30" t="str">
            <v>1068</v>
          </cell>
        </row>
        <row r="31">
          <cell r="B31">
            <v>29</v>
          </cell>
          <cell r="H31" t="str">
            <v>1069</v>
          </cell>
        </row>
        <row r="32">
          <cell r="B32">
            <v>30</v>
          </cell>
          <cell r="H32" t="str">
            <v>1071</v>
          </cell>
        </row>
        <row r="33">
          <cell r="B33">
            <v>31</v>
          </cell>
          <cell r="H33" t="str">
            <v>1075</v>
          </cell>
        </row>
        <row r="34">
          <cell r="B34">
            <v>32</v>
          </cell>
          <cell r="H34" t="str">
            <v>1077</v>
          </cell>
        </row>
        <row r="35">
          <cell r="B35">
            <v>33</v>
          </cell>
          <cell r="H35" t="str">
            <v>1079</v>
          </cell>
        </row>
        <row r="36">
          <cell r="B36">
            <v>34</v>
          </cell>
          <cell r="H36" t="str">
            <v>1081</v>
          </cell>
        </row>
        <row r="37">
          <cell r="B37">
            <v>35</v>
          </cell>
          <cell r="H37" t="str">
            <v>1083</v>
          </cell>
        </row>
        <row r="38">
          <cell r="B38">
            <v>36</v>
          </cell>
          <cell r="H38" t="str">
            <v>1085</v>
          </cell>
        </row>
        <row r="39">
          <cell r="B39">
            <v>37</v>
          </cell>
          <cell r="H39" t="str">
            <v>1088</v>
          </cell>
        </row>
        <row r="40">
          <cell r="B40">
            <v>38</v>
          </cell>
          <cell r="H40" t="str">
            <v>1090</v>
          </cell>
        </row>
        <row r="41">
          <cell r="B41">
            <v>39</v>
          </cell>
          <cell r="H41" t="str">
            <v>1092</v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6">
        <row r="3">
          <cell r="B3">
            <v>1</v>
          </cell>
          <cell r="H3" t="str">
            <v>2001</v>
          </cell>
        </row>
        <row r="4">
          <cell r="B4">
            <v>2</v>
          </cell>
          <cell r="H4" t="str">
            <v>2007</v>
          </cell>
        </row>
        <row r="5">
          <cell r="B5">
            <v>3</v>
          </cell>
          <cell r="H5" t="str">
            <v>2009</v>
          </cell>
        </row>
        <row r="6">
          <cell r="B6">
            <v>4</v>
          </cell>
          <cell r="H6" t="str">
            <v>2013</v>
          </cell>
        </row>
        <row r="7">
          <cell r="B7">
            <v>5</v>
          </cell>
          <cell r="H7" t="str">
            <v>2015</v>
          </cell>
        </row>
        <row r="8">
          <cell r="B8">
            <v>6</v>
          </cell>
          <cell r="H8" t="str">
            <v>2016</v>
          </cell>
        </row>
        <row r="9">
          <cell r="B9">
            <v>7</v>
          </cell>
          <cell r="H9" t="str">
            <v>2018</v>
          </cell>
        </row>
        <row r="10">
          <cell r="B10">
            <v>8</v>
          </cell>
          <cell r="H10" t="str">
            <v>2019</v>
          </cell>
        </row>
        <row r="11">
          <cell r="B11">
            <v>9</v>
          </cell>
          <cell r="H11" t="str">
            <v>2021</v>
          </cell>
        </row>
        <row r="12">
          <cell r="B12">
            <v>10</v>
          </cell>
          <cell r="H12" t="str">
            <v>2027</v>
          </cell>
        </row>
        <row r="13">
          <cell r="B13">
            <v>11</v>
          </cell>
          <cell r="H13" t="str">
            <v>2029</v>
          </cell>
        </row>
        <row r="14">
          <cell r="B14">
            <v>12</v>
          </cell>
          <cell r="H14" t="str">
            <v>2033</v>
          </cell>
        </row>
        <row r="15">
          <cell r="B15">
            <v>13</v>
          </cell>
          <cell r="H15" t="str">
            <v>2039</v>
          </cell>
        </row>
        <row r="16">
          <cell r="B16">
            <v>14</v>
          </cell>
          <cell r="H16" t="str">
            <v>2041</v>
          </cell>
        </row>
        <row r="17">
          <cell r="B17">
            <v>15</v>
          </cell>
          <cell r="H17" t="str">
            <v>2045</v>
          </cell>
        </row>
        <row r="18">
          <cell r="B18">
            <v>16</v>
          </cell>
          <cell r="H18" t="str">
            <v>2047</v>
          </cell>
        </row>
        <row r="19">
          <cell r="B19">
            <v>17</v>
          </cell>
          <cell r="H19" t="str">
            <v>2048</v>
          </cell>
        </row>
        <row r="20">
          <cell r="B20">
            <v>18</v>
          </cell>
          <cell r="H20" t="str">
            <v>2050</v>
          </cell>
        </row>
        <row r="21">
          <cell r="B21">
            <v>19</v>
          </cell>
          <cell r="H21" t="str">
            <v>2051</v>
          </cell>
        </row>
        <row r="22">
          <cell r="B22">
            <v>20</v>
          </cell>
          <cell r="H22" t="str">
            <v>2053</v>
          </cell>
        </row>
        <row r="23">
          <cell r="B23">
            <v>21</v>
          </cell>
          <cell r="H23" t="str">
            <v>2057</v>
          </cell>
        </row>
        <row r="24">
          <cell r="B24">
            <v>22</v>
          </cell>
          <cell r="H24" t="str">
            <v>2059</v>
          </cell>
        </row>
        <row r="25">
          <cell r="B25">
            <v>23</v>
          </cell>
          <cell r="H25" t="str">
            <v>2063</v>
          </cell>
        </row>
        <row r="26">
          <cell r="B26">
            <v>24</v>
          </cell>
          <cell r="H26" t="str">
            <v>2065</v>
          </cell>
        </row>
        <row r="27">
          <cell r="B27">
            <v>25</v>
          </cell>
          <cell r="H27" t="str">
            <v>2067</v>
          </cell>
        </row>
        <row r="28">
          <cell r="B28">
            <v>26</v>
          </cell>
          <cell r="H28" t="str">
            <v>2069</v>
          </cell>
        </row>
        <row r="29">
          <cell r="B29">
            <v>27</v>
          </cell>
          <cell r="H29" t="str">
            <v>2071</v>
          </cell>
        </row>
        <row r="30">
          <cell r="B30">
            <v>28</v>
          </cell>
          <cell r="H30" t="str">
            <v>2072</v>
          </cell>
        </row>
        <row r="31">
          <cell r="B31">
            <v>29</v>
          </cell>
          <cell r="H31" t="str">
            <v>2073</v>
          </cell>
        </row>
        <row r="32">
          <cell r="B32">
            <v>30</v>
          </cell>
          <cell r="H32" t="str">
            <v>2074</v>
          </cell>
        </row>
        <row r="33">
          <cell r="B33">
            <v>31</v>
          </cell>
          <cell r="H33" t="str">
            <v>2076</v>
          </cell>
        </row>
        <row r="34">
          <cell r="B34">
            <v>32</v>
          </cell>
          <cell r="H34" t="str">
            <v>2077</v>
          </cell>
        </row>
        <row r="35">
          <cell r="B35">
            <v>33</v>
          </cell>
          <cell r="H35" t="str">
            <v>2079</v>
          </cell>
        </row>
        <row r="36">
          <cell r="B36">
            <v>34</v>
          </cell>
          <cell r="H36" t="str">
            <v>2081</v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7">
        <row r="3">
          <cell r="B3">
            <v>1</v>
          </cell>
          <cell r="H3" t="str">
            <v>3001</v>
          </cell>
        </row>
        <row r="4">
          <cell r="B4">
            <v>2</v>
          </cell>
          <cell r="H4" t="str">
            <v>3003</v>
          </cell>
        </row>
        <row r="5">
          <cell r="B5">
            <v>3</v>
          </cell>
          <cell r="H5" t="str">
            <v>3006</v>
          </cell>
        </row>
        <row r="6">
          <cell r="B6">
            <v>4</v>
          </cell>
          <cell r="H6" t="str">
            <v>3010</v>
          </cell>
        </row>
        <row r="7">
          <cell r="B7">
            <v>5</v>
          </cell>
          <cell r="H7" t="str">
            <v>3012</v>
          </cell>
        </row>
        <row r="8">
          <cell r="B8">
            <v>6</v>
          </cell>
          <cell r="H8" t="str">
            <v>3014</v>
          </cell>
        </row>
        <row r="9">
          <cell r="B9">
            <v>7</v>
          </cell>
          <cell r="H9" t="str">
            <v>3016</v>
          </cell>
        </row>
        <row r="10">
          <cell r="B10">
            <v>8</v>
          </cell>
          <cell r="H10" t="str">
            <v>3018</v>
          </cell>
        </row>
        <row r="11">
          <cell r="B11">
            <v>9</v>
          </cell>
          <cell r="H11" t="str">
            <v>3019</v>
          </cell>
        </row>
        <row r="12">
          <cell r="B12">
            <v>10</v>
          </cell>
          <cell r="H12" t="str">
            <v>3021</v>
          </cell>
        </row>
        <row r="13">
          <cell r="B13">
            <v>11</v>
          </cell>
          <cell r="H13" t="str">
            <v>3022</v>
          </cell>
        </row>
        <row r="14">
          <cell r="B14">
            <v>12</v>
          </cell>
          <cell r="H14" t="str">
            <v>3024</v>
          </cell>
        </row>
        <row r="15">
          <cell r="B15">
            <v>13</v>
          </cell>
          <cell r="H15" t="str">
            <v>3026</v>
          </cell>
        </row>
        <row r="16">
          <cell r="B16">
            <v>14</v>
          </cell>
          <cell r="H16" t="str">
            <v>3028</v>
          </cell>
        </row>
        <row r="17">
          <cell r="B17">
            <v>15</v>
          </cell>
          <cell r="H17" t="str">
            <v>3031</v>
          </cell>
        </row>
        <row r="18">
          <cell r="B18">
            <v>16</v>
          </cell>
          <cell r="H18" t="str">
            <v>3035</v>
          </cell>
        </row>
        <row r="19">
          <cell r="B19">
            <v>17</v>
          </cell>
          <cell r="H19" t="str">
            <v>3037</v>
          </cell>
        </row>
        <row r="20">
          <cell r="B20">
            <v>18</v>
          </cell>
          <cell r="H20" t="str">
            <v>3039</v>
          </cell>
        </row>
        <row r="21">
          <cell r="B21">
            <v>19</v>
          </cell>
          <cell r="H21" t="str">
            <v>3041</v>
          </cell>
        </row>
        <row r="22">
          <cell r="B22">
            <v>20</v>
          </cell>
          <cell r="H22" t="str">
            <v>3043</v>
          </cell>
        </row>
        <row r="23">
          <cell r="B23">
            <v>21</v>
          </cell>
          <cell r="H23" t="str">
            <v>3044</v>
          </cell>
        </row>
        <row r="24">
          <cell r="B24">
            <v>22</v>
          </cell>
          <cell r="H24" t="str">
            <v>3046</v>
          </cell>
        </row>
        <row r="25">
          <cell r="B25">
            <v>23</v>
          </cell>
          <cell r="H25" t="str">
            <v>3047</v>
          </cell>
        </row>
        <row r="26">
          <cell r="B26">
            <v>24</v>
          </cell>
          <cell r="H26" t="str">
            <v>3049</v>
          </cell>
        </row>
        <row r="27">
          <cell r="B27">
            <v>25</v>
          </cell>
          <cell r="H27" t="str">
            <v>3051</v>
          </cell>
        </row>
        <row r="28">
          <cell r="B28">
            <v>26</v>
          </cell>
          <cell r="H28" t="str">
            <v>3053</v>
          </cell>
        </row>
        <row r="29">
          <cell r="B29">
            <v>27</v>
          </cell>
          <cell r="H29" t="str">
            <v>3056</v>
          </cell>
        </row>
        <row r="30">
          <cell r="B30">
            <v>28</v>
          </cell>
          <cell r="H30" t="str">
            <v>3060</v>
          </cell>
        </row>
        <row r="31">
          <cell r="B31">
            <v>29</v>
          </cell>
          <cell r="H31" t="str">
            <v>3062</v>
          </cell>
        </row>
        <row r="32">
          <cell r="B32">
            <v>30</v>
          </cell>
          <cell r="H32" t="str">
            <v>3064</v>
          </cell>
        </row>
        <row r="33">
          <cell r="B33">
            <v>31</v>
          </cell>
          <cell r="H33" t="str">
            <v>3065</v>
          </cell>
        </row>
        <row r="34">
          <cell r="B34">
            <v>32</v>
          </cell>
          <cell r="H34" t="str">
            <v>3067</v>
          </cell>
        </row>
        <row r="35">
          <cell r="B35">
            <v>33</v>
          </cell>
          <cell r="H35" t="str">
            <v>3069</v>
          </cell>
        </row>
        <row r="36">
          <cell r="B36">
            <v>34</v>
          </cell>
          <cell r="H36" t="str">
            <v>3070</v>
          </cell>
        </row>
        <row r="37">
          <cell r="B37">
            <v>35</v>
          </cell>
          <cell r="H37" t="str">
            <v>3072</v>
          </cell>
        </row>
        <row r="38">
          <cell r="B38">
            <v>36</v>
          </cell>
          <cell r="H38" t="str">
            <v>3073</v>
          </cell>
        </row>
        <row r="39">
          <cell r="B39">
            <v>37</v>
          </cell>
          <cell r="H39" t="str">
            <v>3074</v>
          </cell>
        </row>
        <row r="40">
          <cell r="B40">
            <v>38</v>
          </cell>
          <cell r="H40" t="str">
            <v>3075</v>
          </cell>
        </row>
        <row r="41">
          <cell r="B41">
            <v>39</v>
          </cell>
          <cell r="H41" t="str">
            <v>3077</v>
          </cell>
        </row>
        <row r="42">
          <cell r="B42">
            <v>40</v>
          </cell>
          <cell r="H42" t="str">
            <v>3079</v>
          </cell>
        </row>
        <row r="43">
          <cell r="B43">
            <v>41</v>
          </cell>
          <cell r="H43" t="str">
            <v>3081</v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S21"/>
  <sheetViews>
    <sheetView tabSelected="1" workbookViewId="0">
      <selection sqref="A1:C1"/>
    </sheetView>
  </sheetViews>
  <sheetFormatPr defaultRowHeight="12.75" x14ac:dyDescent="0.2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 x14ac:dyDescent="0.4">
      <c r="A1" s="171" t="s">
        <v>48</v>
      </c>
      <c r="B1" s="171"/>
      <c r="C1" s="171"/>
    </row>
    <row r="3" spans="1:19" ht="15.75" x14ac:dyDescent="0.25">
      <c r="A3" s="16" t="s">
        <v>49</v>
      </c>
      <c r="B3" s="17" t="s">
        <v>50</v>
      </c>
    </row>
    <row r="4" spans="1:19" ht="15.75" x14ac:dyDescent="0.25">
      <c r="A4" s="16" t="s">
        <v>51</v>
      </c>
      <c r="B4" s="17" t="s">
        <v>52</v>
      </c>
    </row>
    <row r="5" spans="1:19" ht="15.75" x14ac:dyDescent="0.25">
      <c r="A5" s="16" t="s">
        <v>53</v>
      </c>
      <c r="B5" s="17" t="s">
        <v>54</v>
      </c>
    </row>
    <row r="6" spans="1:19" ht="15.75" x14ac:dyDescent="0.25">
      <c r="A6" s="17"/>
      <c r="B6" s="17"/>
    </row>
    <row r="7" spans="1:19" ht="15.75" x14ac:dyDescent="0.25">
      <c r="A7" s="16" t="s">
        <v>55</v>
      </c>
      <c r="B7" s="17" t="s">
        <v>56</v>
      </c>
    </row>
    <row r="8" spans="1:19" ht="13.5" thickBot="1" x14ac:dyDescent="0.25"/>
    <row r="9" spans="1:19" ht="20.100000000000001" customHeight="1" thickBot="1" x14ac:dyDescent="0.25">
      <c r="A9" s="23" t="s">
        <v>57</v>
      </c>
      <c r="B9" s="13" t="s">
        <v>58</v>
      </c>
      <c r="C9" s="24" t="s">
        <v>0</v>
      </c>
      <c r="R9" s="1"/>
      <c r="S9" s="1"/>
    </row>
    <row r="10" spans="1:19" ht="39.950000000000003" customHeight="1" x14ac:dyDescent="0.2">
      <c r="A10" s="20">
        <v>1</v>
      </c>
      <c r="B10" s="21" t="s">
        <v>44</v>
      </c>
      <c r="C10" s="22" t="s">
        <v>45</v>
      </c>
      <c r="D10" s="15"/>
      <c r="E10" s="155">
        <f>'Tabulka kvalifikace'!CJ7</f>
        <v>0</v>
      </c>
      <c r="F10" s="158">
        <f>'Tabulka kvalifikace'!CK7</f>
        <v>1000000000.8099999</v>
      </c>
      <c r="H10" s="157" t="str">
        <f>'Vážní listina'!D7</f>
        <v>Tkadlecová Pavlína</v>
      </c>
      <c r="I10" s="157" t="str">
        <f>'Vážní listina'!E7</f>
        <v>Krn.</v>
      </c>
    </row>
    <row r="11" spans="1:19" ht="39.950000000000003" customHeight="1" x14ac:dyDescent="0.2">
      <c r="A11" s="20">
        <v>2</v>
      </c>
      <c r="B11" s="21" t="s">
        <v>46</v>
      </c>
      <c r="C11" s="22" t="s">
        <v>47</v>
      </c>
      <c r="D11" s="15"/>
      <c r="E11" s="158">
        <f>'Tabulka kvalifikace'!CJ8</f>
        <v>0</v>
      </c>
      <c r="F11" s="158">
        <f>'Tabulka kvalifikace'!CK8</f>
        <v>1207011400.72</v>
      </c>
      <c r="H11" s="157" t="str">
        <f>'Vážní listina'!D8</f>
        <v>Richterová Ludmila</v>
      </c>
      <c r="I11" s="157" t="str">
        <f>'Vážní listina'!E8</f>
        <v>Brno</v>
      </c>
    </row>
    <row r="12" spans="1:19" ht="39.950000000000003" customHeight="1" thickBot="1" x14ac:dyDescent="0.25">
      <c r="A12" s="20">
        <v>3</v>
      </c>
      <c r="B12" s="21" t="s">
        <v>42</v>
      </c>
      <c r="C12" s="22" t="s">
        <v>40</v>
      </c>
      <c r="D12" s="15"/>
      <c r="E12" s="158">
        <f>'Tabulka kvalifikace'!CJ9</f>
        <v>0</v>
      </c>
      <c r="F12" s="158">
        <f>'Tabulka kvalifikace'!CK9</f>
        <v>1105100400.6299999</v>
      </c>
      <c r="H12" s="157" t="str">
        <f>'Vážní listina'!D9</f>
        <v>Švrčková Natálie</v>
      </c>
      <c r="I12" s="157" t="str">
        <f>'Vážní listina'!E9</f>
        <v>N.Jič.</v>
      </c>
    </row>
    <row r="13" spans="1:19" ht="39.950000000000003" hidden="1" customHeight="1" x14ac:dyDescent="0.2">
      <c r="A13" s="18"/>
      <c r="B13" s="21"/>
      <c r="C13" s="22">
        <v>0</v>
      </c>
      <c r="D13" s="15"/>
    </row>
    <row r="14" spans="1:19" ht="39.950000000000003" hidden="1" customHeight="1" x14ac:dyDescent="0.2">
      <c r="A14" s="18"/>
      <c r="B14" s="21"/>
      <c r="C14" s="22">
        <v>0</v>
      </c>
      <c r="D14" s="15"/>
    </row>
    <row r="15" spans="1:19" ht="39.950000000000003" hidden="1" customHeight="1" x14ac:dyDescent="0.2">
      <c r="A15" s="18">
        <v>6</v>
      </c>
      <c r="B15" s="21"/>
      <c r="C15" s="22">
        <v>0</v>
      </c>
      <c r="D15" s="15"/>
    </row>
    <row r="16" spans="1:19" ht="39.950000000000003" hidden="1" customHeight="1" x14ac:dyDescent="0.2">
      <c r="A16" s="18">
        <v>7</v>
      </c>
      <c r="B16" s="21" t="s">
        <v>59</v>
      </c>
      <c r="C16" s="22">
        <v>0</v>
      </c>
      <c r="D16" s="15"/>
    </row>
    <row r="17" spans="1:4" ht="39.950000000000003" hidden="1" customHeight="1" x14ac:dyDescent="0.2">
      <c r="A17" s="18">
        <v>8</v>
      </c>
      <c r="B17" s="21" t="s">
        <v>59</v>
      </c>
      <c r="C17" s="22">
        <v>0</v>
      </c>
      <c r="D17" s="15"/>
    </row>
    <row r="18" spans="1:4" ht="39.950000000000003" hidden="1" customHeight="1" x14ac:dyDescent="0.2">
      <c r="A18" s="18">
        <v>9</v>
      </c>
      <c r="B18" s="21" t="s">
        <v>59</v>
      </c>
      <c r="C18" s="22">
        <v>0</v>
      </c>
      <c r="D18" s="15"/>
    </row>
    <row r="19" spans="1:4" ht="39.950000000000003" hidden="1" customHeight="1" thickBot="1" x14ac:dyDescent="0.25">
      <c r="A19" s="19">
        <v>10</v>
      </c>
      <c r="B19" s="44" t="s">
        <v>59</v>
      </c>
      <c r="C19" s="45">
        <v>0</v>
      </c>
      <c r="D19" s="15"/>
    </row>
    <row r="20" spans="1:4" x14ac:dyDescent="0.2">
      <c r="A20" s="93"/>
      <c r="B20" s="93"/>
      <c r="C20" s="93"/>
    </row>
    <row r="21" spans="1:4" x14ac:dyDescent="0.2">
      <c r="A21" t="s">
        <v>60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37"/>
  <sheetViews>
    <sheetView workbookViewId="0">
      <selection sqref="A1:I1"/>
    </sheetView>
  </sheetViews>
  <sheetFormatPr defaultRowHeight="12.75" x14ac:dyDescent="0.2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  <col min="55" max="57" width="0" hidden="1" customWidth="1"/>
  </cols>
  <sheetData>
    <row r="1" spans="1:57" ht="54.95" customHeight="1" x14ac:dyDescent="0.2">
      <c r="A1" s="172" t="s">
        <v>61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">
      <c r="A2" s="177" t="s">
        <v>50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">
      <c r="A3" s="78" t="s">
        <v>51</v>
      </c>
      <c r="D3" s="2" t="s">
        <v>52</v>
      </c>
      <c r="E3" s="49"/>
      <c r="F3" s="176"/>
      <c r="G3" s="176"/>
      <c r="H3" s="1"/>
      <c r="I3" s="1"/>
    </row>
    <row r="4" spans="1:57" s="55" customFormat="1" ht="28.5" customHeight="1" x14ac:dyDescent="0.2">
      <c r="A4" s="70" t="s">
        <v>53</v>
      </c>
      <c r="B4" s="61"/>
      <c r="C4" s="60"/>
      <c r="D4" s="153" t="s">
        <v>54</v>
      </c>
      <c r="E4" s="69" t="s">
        <v>55</v>
      </c>
      <c r="F4" s="175" t="s">
        <v>62</v>
      </c>
      <c r="G4" s="175"/>
      <c r="H4" s="68" t="s">
        <v>63</v>
      </c>
      <c r="I4" s="70" t="s">
        <v>43</v>
      </c>
      <c r="K4" s="56" t="str">
        <f>$E$4</f>
        <v>Hmotnost:</v>
      </c>
      <c r="L4" s="73">
        <f>C7</f>
        <v>57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57" s="34" customFormat="1" ht="13.5" thickBot="1" x14ac:dyDescent="0.25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6.25" thickBot="1" x14ac:dyDescent="0.25">
      <c r="A6" s="154" t="s">
        <v>64</v>
      </c>
      <c r="B6" s="88" t="s">
        <v>65</v>
      </c>
      <c r="C6" s="89">
        <v>25</v>
      </c>
      <c r="D6" s="90" t="s">
        <v>58</v>
      </c>
      <c r="E6" s="50" t="s">
        <v>0</v>
      </c>
      <c r="F6" s="11" t="s">
        <v>66</v>
      </c>
      <c r="G6" s="12" t="s">
        <v>1</v>
      </c>
      <c r="H6" s="13" t="s">
        <v>67</v>
      </c>
      <c r="I6" s="14" t="s">
        <v>68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ž-kad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5" customHeight="1" thickTop="1" x14ac:dyDescent="0.25">
      <c r="A7" s="87">
        <v>1</v>
      </c>
      <c r="B7" s="81" t="s">
        <v>41</v>
      </c>
      <c r="C7" s="82">
        <v>57</v>
      </c>
      <c r="D7" s="83" t="s">
        <v>42</v>
      </c>
      <c r="E7" s="10" t="s">
        <v>40</v>
      </c>
      <c r="F7" s="9">
        <v>2004</v>
      </c>
      <c r="G7" s="84">
        <v>49</v>
      </c>
      <c r="H7" s="85">
        <v>57</v>
      </c>
      <c r="I7" s="76" t="s">
        <v>43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/>
      </c>
      <c r="Q7" s="58" t="str">
        <f>Y23</f>
        <v>180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0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5" customHeight="1" x14ac:dyDescent="0.25">
      <c r="A8" s="87">
        <v>2</v>
      </c>
      <c r="B8" s="86" t="s">
        <v>41</v>
      </c>
      <c r="C8" s="84">
        <v>57</v>
      </c>
      <c r="D8" s="83" t="s">
        <v>44</v>
      </c>
      <c r="E8" s="10" t="s">
        <v>45</v>
      </c>
      <c r="F8" s="9">
        <v>2004</v>
      </c>
      <c r="G8" s="84">
        <v>110</v>
      </c>
      <c r="H8" s="85">
        <v>56.8</v>
      </c>
      <c r="I8" s="74" t="s">
        <v>43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>x</v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5" customHeight="1" thickBot="1" x14ac:dyDescent="0.3">
      <c r="A9" s="108">
        <v>3</v>
      </c>
      <c r="B9" s="109" t="s">
        <v>41</v>
      </c>
      <c r="C9" s="110">
        <v>57</v>
      </c>
      <c r="D9" s="83" t="s">
        <v>46</v>
      </c>
      <c r="E9" s="10" t="s">
        <v>47</v>
      </c>
      <c r="F9" s="36">
        <v>2003</v>
      </c>
      <c r="G9" s="111">
        <v>157</v>
      </c>
      <c r="H9" s="112">
        <v>51.8</v>
      </c>
      <c r="I9" s="113" t="s">
        <v>43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5" customHeight="1" x14ac:dyDescent="0.25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ženy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5" hidden="1" customHeight="1" x14ac:dyDescent="0.25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5" hidden="1" customHeight="1" x14ac:dyDescent="0.25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v.s.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5" hidden="1" customHeight="1" x14ac:dyDescent="0.25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5" hidden="1" customHeight="1" thickBot="1" x14ac:dyDescent="0.3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5" hidden="1" customHeight="1" thickTop="1" x14ac:dyDescent="0.25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5" hidden="1" customHeight="1" x14ac:dyDescent="0.25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5" hidden="1" customHeight="1" x14ac:dyDescent="0.25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>x</v>
      </c>
      <c r="U17" s="35">
        <f t="shared" si="7"/>
        <v>20</v>
      </c>
      <c r="V17" s="58">
        <f t="shared" si="1"/>
        <v>1</v>
      </c>
      <c r="Z17" s="1">
        <f t="shared" si="8"/>
        <v>1</v>
      </c>
      <c r="AA17" s="1">
        <f t="shared" si="9"/>
        <v>1</v>
      </c>
      <c r="AB17" s="55" t="str">
        <f>[1]List1!$A$119</f>
        <v>ž-kad</v>
      </c>
      <c r="AC17" t="str">
        <f t="shared" si="4"/>
        <v>ž-kad</v>
      </c>
    </row>
    <row r="18" spans="1:29" ht="15.95" hidden="1" customHeight="1" x14ac:dyDescent="0.25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5" hidden="1" customHeight="1" x14ac:dyDescent="0.25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5" hidden="1" customHeight="1" x14ac:dyDescent="0.25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5" hidden="1" customHeight="1" x14ac:dyDescent="0.25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5" hidden="1" customHeight="1" thickBot="1" x14ac:dyDescent="0.3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5" hidden="1" customHeight="1" thickTop="1" x14ac:dyDescent="0.25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1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180 sek</v>
      </c>
      <c r="Z23" s="59">
        <f>SUM(Z7:Z22)</f>
        <v>1</v>
      </c>
      <c r="AA23" s="61">
        <f>SUM(AA15:AA22)</f>
        <v>1</v>
      </c>
    </row>
    <row r="24" spans="1:29" ht="15.95" hidden="1" customHeight="1" x14ac:dyDescent="0.25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 x14ac:dyDescent="0.25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5" hidden="1" customHeight="1" x14ac:dyDescent="0.25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 x14ac:dyDescent="0.25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5" hidden="1" customHeight="1" x14ac:dyDescent="0.25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5" hidden="1" customHeight="1" x14ac:dyDescent="0.25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5" hidden="1" customHeight="1" x14ac:dyDescent="0.25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5" hidden="1" customHeight="1" x14ac:dyDescent="0.25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5" hidden="1" customHeight="1" x14ac:dyDescent="0.25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5" hidden="1" customHeight="1" x14ac:dyDescent="0.25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5" hidden="1" customHeight="1" x14ac:dyDescent="0.25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 x14ac:dyDescent="0.2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">
      <c r="A36" s="80" t="s">
        <v>60</v>
      </c>
      <c r="B36" s="79"/>
      <c r="C36" s="79"/>
      <c r="D36" s="91"/>
      <c r="E36" s="91"/>
    </row>
    <row r="37" spans="1:20" x14ac:dyDescent="0.2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DZ82"/>
  <sheetViews>
    <sheetView zoomScaleSheetLayoutView="100" workbookViewId="0">
      <selection sqref="A1:X1"/>
    </sheetView>
  </sheetViews>
  <sheetFormatPr defaultRowHeight="12.75" x14ac:dyDescent="0.2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 x14ac:dyDescent="0.2">
      <c r="A1" s="172" t="s">
        <v>69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">
        <v>70</v>
      </c>
      <c r="Z1" s="179" t="s">
        <v>71</v>
      </c>
      <c r="AA1" s="179" t="s">
        <v>72</v>
      </c>
      <c r="AB1" s="162"/>
      <c r="AC1" s="162"/>
      <c r="AD1" s="162"/>
      <c r="AE1" s="162"/>
      <c r="AF1" s="162"/>
      <c r="AG1" s="162"/>
      <c r="AH1" s="162"/>
      <c r="AI1" s="162"/>
    </row>
    <row r="2" spans="1:125" ht="18" x14ac:dyDescent="0.25">
      <c r="A2" s="195" t="s">
        <v>50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11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">
      <c r="A3" s="25" t="s">
        <v>51</v>
      </c>
      <c r="B3" s="203" t="s">
        <v>52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13</v>
      </c>
      <c r="BZ3" s="168" t="s">
        <v>15</v>
      </c>
      <c r="CB3" s="168" t="s">
        <v>16</v>
      </c>
      <c r="CD3" s="168" t="s">
        <v>17</v>
      </c>
      <c r="CE3" s="168" t="s">
        <v>18</v>
      </c>
      <c r="CF3" s="168" t="s">
        <v>19</v>
      </c>
      <c r="CG3" s="168" t="s">
        <v>20</v>
      </c>
      <c r="CH3" s="168" t="s">
        <v>21</v>
      </c>
      <c r="CK3" s="163" t="s">
        <v>22</v>
      </c>
      <c r="DR3" s="168" t="s">
        <v>35</v>
      </c>
    </row>
    <row r="4" spans="1:125" ht="31.5" customHeight="1" x14ac:dyDescent="0.2">
      <c r="A4" s="68" t="s">
        <v>53</v>
      </c>
      <c r="B4" s="145" t="s">
        <v>54</v>
      </c>
      <c r="C4" s="145"/>
      <c r="D4" s="145"/>
      <c r="E4" s="145"/>
      <c r="F4" s="145"/>
      <c r="G4" s="240" t="s">
        <v>55</v>
      </c>
      <c r="H4" s="240"/>
      <c r="I4" s="240"/>
      <c r="J4" s="175" t="s">
        <v>62</v>
      </c>
      <c r="K4" s="175"/>
      <c r="L4" s="175"/>
      <c r="M4" s="175"/>
      <c r="N4" s="175"/>
      <c r="O4" s="175"/>
      <c r="P4" s="175"/>
      <c r="Q4" s="175"/>
      <c r="R4" s="175"/>
      <c r="S4" s="175"/>
      <c r="T4" s="40" t="s">
        <v>63</v>
      </c>
      <c r="U4" s="40"/>
      <c r="V4" s="40" t="s">
        <v>43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5</v>
      </c>
      <c r="DR4" s="168">
        <f>IF(DG65=DN65,1,0)</f>
        <v>1</v>
      </c>
    </row>
    <row r="5" spans="1:125" s="34" customFormat="1" ht="13.5" thickBot="1" x14ac:dyDescent="0.25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 x14ac:dyDescent="0.25">
      <c r="A6" s="3" t="s">
        <v>58</v>
      </c>
      <c r="B6" s="4" t="s">
        <v>0</v>
      </c>
      <c r="C6" s="7"/>
      <c r="D6" s="6" t="s">
        <v>1</v>
      </c>
      <c r="E6" s="219" t="s">
        <v>37</v>
      </c>
      <c r="F6" s="220"/>
      <c r="G6" s="221"/>
      <c r="H6" s="219" t="s">
        <v>38</v>
      </c>
      <c r="I6" s="220"/>
      <c r="J6" s="221"/>
      <c r="K6" s="219" t="s">
        <v>39</v>
      </c>
      <c r="L6" s="220"/>
      <c r="M6" s="221"/>
      <c r="N6" s="219" t="s">
        <v>73</v>
      </c>
      <c r="O6" s="220"/>
      <c r="P6" s="221"/>
      <c r="Q6" s="219" t="s">
        <v>74</v>
      </c>
      <c r="R6" s="220"/>
      <c r="S6" s="221"/>
      <c r="T6" s="209" t="s">
        <v>75</v>
      </c>
      <c r="U6" s="210"/>
      <c r="V6" s="211"/>
      <c r="W6" s="5" t="s">
        <v>32</v>
      </c>
      <c r="Y6" s="161" t="s">
        <v>13</v>
      </c>
      <c r="Z6" s="161" t="s">
        <v>14</v>
      </c>
      <c r="AA6" s="161" t="s">
        <v>25</v>
      </c>
      <c r="AC6" s="168" t="s">
        <v>23</v>
      </c>
      <c r="AD6" s="167" t="s">
        <v>24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13</v>
      </c>
      <c r="AN6" s="168" t="s">
        <v>14</v>
      </c>
      <c r="AO6" s="168" t="s">
        <v>25</v>
      </c>
      <c r="AP6" s="168" t="s">
        <v>23</v>
      </c>
      <c r="AQ6" s="167" t="s">
        <v>26</v>
      </c>
      <c r="AS6" s="168" t="str">
        <f>AK6</f>
        <v>B</v>
      </c>
      <c r="AT6" s="168" t="str">
        <f>AL6</f>
        <v>T</v>
      </c>
      <c r="AU6" s="168" t="s">
        <v>13</v>
      </c>
      <c r="AV6" s="168" t="s">
        <v>14</v>
      </c>
      <c r="AW6" s="168" t="s">
        <v>25</v>
      </c>
      <c r="AX6" s="168" t="s">
        <v>23</v>
      </c>
      <c r="AY6" s="167" t="s">
        <v>26</v>
      </c>
      <c r="BA6" s="168" t="str">
        <f>AS6</f>
        <v>B</v>
      </c>
      <c r="BB6" s="168" t="str">
        <f>AT6</f>
        <v>T</v>
      </c>
      <c r="BC6" s="168" t="s">
        <v>13</v>
      </c>
      <c r="BD6" s="168" t="s">
        <v>14</v>
      </c>
      <c r="BE6" s="168" t="s">
        <v>25</v>
      </c>
      <c r="BF6" s="168" t="s">
        <v>23</v>
      </c>
      <c r="BG6" s="167" t="s">
        <v>26</v>
      </c>
      <c r="BI6" s="168" t="str">
        <f>BA6</f>
        <v>B</v>
      </c>
      <c r="BJ6" s="168" t="str">
        <f>BB6</f>
        <v>T</v>
      </c>
      <c r="BK6" s="168" t="s">
        <v>13</v>
      </c>
      <c r="BL6" s="168" t="s">
        <v>14</v>
      </c>
      <c r="BM6" s="168" t="s">
        <v>25</v>
      </c>
      <c r="BN6" s="168" t="s">
        <v>23</v>
      </c>
      <c r="BO6" s="167" t="s">
        <v>26</v>
      </c>
      <c r="BQ6" s="168" t="str">
        <f>BI6</f>
        <v>B</v>
      </c>
      <c r="BR6" s="168" t="str">
        <f>BJ6</f>
        <v>T</v>
      </c>
      <c r="BS6" s="168" t="s">
        <v>13</v>
      </c>
      <c r="BT6" s="168" t="s">
        <v>14</v>
      </c>
      <c r="BU6" s="168" t="s">
        <v>25</v>
      </c>
      <c r="BV6" s="168" t="s">
        <v>23</v>
      </c>
      <c r="BW6" s="167" t="s">
        <v>26</v>
      </c>
      <c r="BY6" s="168" t="s">
        <v>27</v>
      </c>
      <c r="BZ6" s="168" t="s">
        <v>28</v>
      </c>
      <c r="CA6" s="168" t="s">
        <v>29</v>
      </c>
      <c r="CB6" s="168" t="s">
        <v>30</v>
      </c>
      <c r="CD6" s="168" t="str">
        <f>AK6</f>
        <v>B</v>
      </c>
      <c r="CE6" s="168" t="str">
        <f>AL6</f>
        <v>T</v>
      </c>
      <c r="CF6" s="167" t="s">
        <v>31</v>
      </c>
      <c r="CG6" s="167" t="str">
        <f>AD6</f>
        <v>dop. los</v>
      </c>
      <c r="CH6" s="167" t="str">
        <f>D6</f>
        <v>los</v>
      </c>
      <c r="CK6" s="163" t="s">
        <v>6</v>
      </c>
      <c r="CM6" s="164" t="s">
        <v>7</v>
      </c>
      <c r="CN6" s="168" t="s">
        <v>8</v>
      </c>
      <c r="CO6" s="168" t="s">
        <v>12</v>
      </c>
      <c r="CR6" s="168" t="s">
        <v>9</v>
      </c>
      <c r="CS6" s="168" t="s">
        <v>8</v>
      </c>
      <c r="CT6" s="168" t="s">
        <v>32</v>
      </c>
      <c r="CU6" s="47" t="s">
        <v>36</v>
      </c>
      <c r="CV6" s="168" t="str">
        <f>CT6</f>
        <v>poř.</v>
      </c>
      <c r="DB6" s="168" t="s">
        <v>33</v>
      </c>
      <c r="DC6" s="168" t="str">
        <f>W6</f>
        <v>poř.</v>
      </c>
      <c r="DD6" s="168" t="str">
        <f>D6</f>
        <v>los</v>
      </c>
      <c r="DE6" s="168" t="s">
        <v>6</v>
      </c>
      <c r="DF6" s="168" t="s">
        <v>9</v>
      </c>
      <c r="DG6" s="168" t="s">
        <v>8</v>
      </c>
      <c r="DH6" s="168" t="s">
        <v>12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32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25">
      <c r="A7" s="223" t="s">
        <v>42</v>
      </c>
      <c r="B7" s="225" t="s">
        <v>40</v>
      </c>
      <c r="C7" s="207"/>
      <c r="D7" s="227">
        <v>1</v>
      </c>
      <c r="E7" s="213">
        <v>2</v>
      </c>
      <c r="F7" s="26">
        <v>0</v>
      </c>
      <c r="G7" s="27"/>
      <c r="H7" s="213">
        <v>3</v>
      </c>
      <c r="I7" s="26">
        <v>0</v>
      </c>
      <c r="J7" s="27"/>
      <c r="K7" s="213" t="s">
        <v>5</v>
      </c>
      <c r="L7" s="26"/>
      <c r="M7" s="27"/>
      <c r="N7" s="213"/>
      <c r="O7" s="26"/>
      <c r="P7" s="27"/>
      <c r="Q7" s="213"/>
      <c r="R7" s="26"/>
      <c r="S7" s="27"/>
      <c r="T7" s="236">
        <v>0</v>
      </c>
      <c r="U7" s="238">
        <v>0</v>
      </c>
      <c r="V7" s="215">
        <v>0</v>
      </c>
      <c r="W7" s="212">
        <v>3</v>
      </c>
      <c r="AJ7" s="168">
        <f>D7</f>
        <v>1</v>
      </c>
      <c r="AK7" s="168">
        <f>F7</f>
        <v>0</v>
      </c>
      <c r="AL7" s="168">
        <f>$F$8</f>
        <v>0</v>
      </c>
      <c r="AM7" s="168">
        <f>IF($F$7=5,1,0)</f>
        <v>0</v>
      </c>
      <c r="AN7" s="168">
        <f>IF($F$7=4,1,0)</f>
        <v>0</v>
      </c>
      <c r="AO7" s="168">
        <f>IF($F$7=3,1,0)</f>
        <v>0</v>
      </c>
      <c r="AP7" s="168">
        <f>AM7+AN7+AO7</f>
        <v>0</v>
      </c>
      <c r="AQ7" s="168">
        <f>IF($F$7&lt;3,$F$8,0)</f>
        <v>0</v>
      </c>
      <c r="AS7" s="168">
        <f>I7</f>
        <v>0</v>
      </c>
      <c r="AT7" s="168">
        <f>I8</f>
        <v>0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0</v>
      </c>
      <c r="BZ7" s="168">
        <f t="shared" si="0"/>
        <v>0</v>
      </c>
      <c r="CA7" s="168">
        <f t="shared" si="0"/>
        <v>0</v>
      </c>
      <c r="CB7" s="168">
        <f t="shared" si="0"/>
        <v>0</v>
      </c>
      <c r="CD7" s="168">
        <f>BQ7+BI7+BA7+AS7+AK7</f>
        <v>0</v>
      </c>
      <c r="CE7" s="168">
        <f>U7</f>
        <v>0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1000000000.8099999</v>
      </c>
      <c r="CM7" s="164">
        <f>IF(CH7=9,$CM$2,(LARGE($CK$7:$CK$11,AJ7)))</f>
        <v>1207011400.72</v>
      </c>
      <c r="CN7" s="168">
        <f>LEN(CM7)</f>
        <v>13</v>
      </c>
      <c r="CO7" s="168">
        <f>VALUE(MID(CM7,CN7,1))</f>
        <v>2</v>
      </c>
      <c r="CP7" s="168">
        <v>1</v>
      </c>
      <c r="CQ7" s="168">
        <f>IF(CO7=0,$CQ$2,(CO7*100+CP7))</f>
        <v>201</v>
      </c>
      <c r="CR7" s="168">
        <f>SMALL($CQ$7:$CQ$11,CP7)</f>
        <v>103</v>
      </c>
      <c r="CS7" s="168">
        <f>LEN(CR7)</f>
        <v>3</v>
      </c>
      <c r="CT7" s="168">
        <f>VALUE(MID(CR7,CS7,1))</f>
        <v>3</v>
      </c>
      <c r="CU7" s="168">
        <f>IF($DR$4=0,"",CT7)</f>
        <v>3</v>
      </c>
      <c r="CV7" s="168">
        <f>CT7</f>
        <v>3</v>
      </c>
      <c r="DB7" s="168">
        <v>1</v>
      </c>
      <c r="DC7" s="168">
        <f>W7</f>
        <v>3</v>
      </c>
      <c r="DD7" s="168">
        <f>D7</f>
        <v>1</v>
      </c>
      <c r="DE7" s="168">
        <f>IF(DC7=0,$DD$4,(DC7*10+DD7))</f>
        <v>31</v>
      </c>
      <c r="DF7" s="168">
        <f>SMALL(($DE$7:$DE$11),DB7)</f>
        <v>12</v>
      </c>
      <c r="DG7" s="168">
        <f>LEN(DF7)</f>
        <v>2</v>
      </c>
      <c r="DH7" s="168">
        <f>VALUE(MID(DF7,DG7,1))</f>
        <v>2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Tkadlecová Pavlína</v>
      </c>
      <c r="DR7" s="56" t="str">
        <f>B7</f>
        <v>Krn.</v>
      </c>
      <c r="DS7" s="168">
        <f>IF($DR$4=0,"",(IF((DC7)=0,"",DB7)))</f>
        <v>1</v>
      </c>
      <c r="DT7" s="55" t="str">
        <f>IF($DR$4=0,"",(IF(DQ7=0,"",(INDEX($DQ$7:$DQ$11,DH7)))))</f>
        <v>Richterová Ludmila</v>
      </c>
      <c r="DU7" s="55" t="str">
        <f>IF($DR$4=0,"",(IF(DQ7=0,"",(INDEX($DR$7:$DR$11,DH7)))))</f>
        <v>Brno</v>
      </c>
    </row>
    <row r="8" spans="1:125" ht="14.25" customHeight="1" thickBot="1" x14ac:dyDescent="0.25">
      <c r="A8" s="224"/>
      <c r="B8" s="226"/>
      <c r="C8" s="208"/>
      <c r="D8" s="228"/>
      <c r="E8" s="214"/>
      <c r="F8" s="94">
        <v>0</v>
      </c>
      <c r="G8" s="95"/>
      <c r="H8" s="214"/>
      <c r="I8" s="94">
        <v>0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v>0</v>
      </c>
      <c r="Z8" s="161">
        <v>0</v>
      </c>
      <c r="AA8" s="161">
        <v>0</v>
      </c>
      <c r="AC8" s="168">
        <v>0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0</v>
      </c>
      <c r="AH8" s="168">
        <f>AG8*100</f>
        <v>0</v>
      </c>
      <c r="AJ8" s="168">
        <f>D9</f>
        <v>2</v>
      </c>
      <c r="AK8" s="168">
        <f>F9</f>
        <v>4</v>
      </c>
      <c r="AL8" s="168">
        <f>$F$10</f>
        <v>12</v>
      </c>
      <c r="AM8" s="168">
        <f>IF($F$9=5,1,0)</f>
        <v>0</v>
      </c>
      <c r="AN8" s="168">
        <f>IF($F$9=4,1,0)</f>
        <v>1</v>
      </c>
      <c r="AO8" s="168">
        <f>IF($F$9=3,1,0)</f>
        <v>0</v>
      </c>
      <c r="AP8" s="168">
        <f t="shared" ref="AP8:AP11" si="1">AM8+AN8+AO8</f>
        <v>1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3</v>
      </c>
      <c r="BB8" s="168">
        <f>L10</f>
        <v>2</v>
      </c>
      <c r="BC8" s="168">
        <f>IF($L$9=5,1,0)</f>
        <v>0</v>
      </c>
      <c r="BD8" s="168">
        <f>IF($L$9=4,1,0)</f>
        <v>0</v>
      </c>
      <c r="BE8" s="168">
        <f>IF($L$9=3,1,0)</f>
        <v>1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1</v>
      </c>
      <c r="CA8" s="168">
        <f t="shared" si="0"/>
        <v>1</v>
      </c>
      <c r="CB8" s="168">
        <f t="shared" si="0"/>
        <v>2</v>
      </c>
      <c r="CD8" s="168">
        <f>BQ8+BI8+BA8+AS8+AK8</f>
        <v>7</v>
      </c>
      <c r="CE8" s="168">
        <f>U9</f>
        <v>14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1207011400.72</v>
      </c>
      <c r="CM8" s="164">
        <f t="shared" ref="CM8:CM11" si="8">IF(CH8=9,$CM$2,(LARGE($CK$7:$CK$11,AJ8)))</f>
        <v>1105100400.6299999</v>
      </c>
      <c r="CN8" s="168">
        <f t="shared" ref="CN8:CN11" si="9">LEN(CM8)</f>
        <v>13</v>
      </c>
      <c r="CO8" s="168">
        <f t="shared" ref="CO8:CO11" si="10">VALUE(MID(CM8,CN8,1))</f>
        <v>3</v>
      </c>
      <c r="CP8" s="168">
        <v>2</v>
      </c>
      <c r="CQ8" s="168">
        <f t="shared" ref="CQ8:CQ11" si="11">IF(CO8=0,$CQ$2,(CO8*100+CP8))</f>
        <v>302</v>
      </c>
      <c r="CR8" s="168">
        <f t="shared" ref="CR8:CR11" si="12">SMALL($CQ$7:$CQ$11,CP8)</f>
        <v>201</v>
      </c>
      <c r="CS8" s="168">
        <f t="shared" ref="CS8:CS11" si="13">LEN(CR8)</f>
        <v>3</v>
      </c>
      <c r="CT8" s="168">
        <f t="shared" ref="CT8:CT11" si="14">VALUE(MID(CR8,CS8,1))</f>
        <v>1</v>
      </c>
      <c r="CU8" s="168">
        <f t="shared" ref="CU8:CU11" si="15">IF($DR$4=0,"",CT8)</f>
        <v>1</v>
      </c>
      <c r="DB8" s="168">
        <v>2</v>
      </c>
      <c r="DC8" s="168">
        <f>W9</f>
        <v>1</v>
      </c>
      <c r="DD8" s="168">
        <f>D9</f>
        <v>2</v>
      </c>
      <c r="DE8" s="168">
        <f t="shared" ref="DE8:DE11" si="16">IF(DC8=0,$DD$4,(DC8*10+DD8))</f>
        <v>12</v>
      </c>
      <c r="DF8" s="168">
        <f t="shared" ref="DF8:DF11" si="17">SMALL(($DE$7:$DE$11),DB8)</f>
        <v>23</v>
      </c>
      <c r="DG8" s="168">
        <f t="shared" ref="DG8:DG11" si="18">LEN(DF8)</f>
        <v>2</v>
      </c>
      <c r="DH8" s="168">
        <f t="shared" ref="DH8:DH11" si="19">VALUE(MID(DF8,DG8,1))</f>
        <v>3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Richterová Ludmila</v>
      </c>
      <c r="DR8" s="56" t="str">
        <f>B9</f>
        <v>Brno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Švrčková Natálie</v>
      </c>
      <c r="DU8" s="55" t="str">
        <f t="shared" ref="DU8:DU11" si="22">IF($DR$4=0,"",(IF(DQ8=0,"",(INDEX($DR$7:$DR$11,DH8)))))</f>
        <v>N.Jič.</v>
      </c>
    </row>
    <row r="9" spans="1:125" ht="14.25" customHeight="1" thickBot="1" x14ac:dyDescent="0.25">
      <c r="A9" s="224" t="s">
        <v>44</v>
      </c>
      <c r="B9" s="226" t="s">
        <v>45</v>
      </c>
      <c r="C9" s="208"/>
      <c r="D9" s="228">
        <v>2</v>
      </c>
      <c r="E9" s="214">
        <v>1</v>
      </c>
      <c r="F9" s="96">
        <v>4</v>
      </c>
      <c r="G9" s="97"/>
      <c r="H9" s="214" t="s">
        <v>5</v>
      </c>
      <c r="I9" s="96"/>
      <c r="J9" s="97"/>
      <c r="K9" s="214">
        <v>3</v>
      </c>
      <c r="L9" s="96">
        <v>3</v>
      </c>
      <c r="M9" s="97"/>
      <c r="N9" s="214"/>
      <c r="O9" s="96"/>
      <c r="P9" s="97"/>
      <c r="Q9" s="214"/>
      <c r="R9" s="96"/>
      <c r="S9" s="97"/>
      <c r="T9" s="237">
        <v>7</v>
      </c>
      <c r="U9" s="239">
        <v>14</v>
      </c>
      <c r="V9" s="216">
        <v>0</v>
      </c>
      <c r="W9" s="204">
        <v>1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5</v>
      </c>
      <c r="AT9" s="168">
        <f>I12</f>
        <v>4</v>
      </c>
      <c r="AU9" s="168">
        <f>IF($I$11=5,1,0)</f>
        <v>1</v>
      </c>
      <c r="AV9" s="168">
        <f>IF($I$11=4,1,0)</f>
        <v>0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1</v>
      </c>
      <c r="BZ9" s="168">
        <f t="shared" si="0"/>
        <v>0</v>
      </c>
      <c r="CA9" s="168">
        <f t="shared" si="0"/>
        <v>0</v>
      </c>
      <c r="CB9" s="168">
        <f t="shared" si="0"/>
        <v>1</v>
      </c>
      <c r="CD9" s="168">
        <f>BQ9+BI9+BA9+AS9+AK9</f>
        <v>5</v>
      </c>
      <c r="CE9" s="168">
        <f>U11</f>
        <v>4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1105100400.6299999</v>
      </c>
      <c r="CM9" s="164">
        <f t="shared" si="8"/>
        <v>1000000000.8099999</v>
      </c>
      <c r="CN9" s="168">
        <f t="shared" si="9"/>
        <v>13</v>
      </c>
      <c r="CO9" s="168">
        <f t="shared" si="10"/>
        <v>1</v>
      </c>
      <c r="CP9" s="168">
        <v>3</v>
      </c>
      <c r="CQ9" s="168">
        <f t="shared" si="11"/>
        <v>103</v>
      </c>
      <c r="CR9" s="168">
        <f t="shared" si="12"/>
        <v>302</v>
      </c>
      <c r="CS9" s="168">
        <f t="shared" si="13"/>
        <v>3</v>
      </c>
      <c r="CT9" s="168">
        <f t="shared" si="14"/>
        <v>2</v>
      </c>
      <c r="CU9" s="168">
        <f t="shared" si="15"/>
        <v>2</v>
      </c>
      <c r="CV9" s="168">
        <f>CT8</f>
        <v>1</v>
      </c>
      <c r="DB9" s="168">
        <v>3</v>
      </c>
      <c r="DC9" s="168">
        <f>W11</f>
        <v>2</v>
      </c>
      <c r="DD9" s="168">
        <f>D11</f>
        <v>3</v>
      </c>
      <c r="DE9" s="168">
        <f t="shared" si="16"/>
        <v>23</v>
      </c>
      <c r="DF9" s="168">
        <f t="shared" si="17"/>
        <v>31</v>
      </c>
      <c r="DG9" s="168">
        <f t="shared" si="18"/>
        <v>2</v>
      </c>
      <c r="DH9" s="168">
        <f t="shared" si="19"/>
        <v>1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Švrčková Natálie</v>
      </c>
      <c r="DR9" s="56" t="str">
        <f>B11</f>
        <v>N.Jič.</v>
      </c>
      <c r="DS9" s="168">
        <f t="shared" si="20"/>
        <v>3</v>
      </c>
      <c r="DT9" s="55" t="str">
        <f t="shared" si="21"/>
        <v>Tkadlecová Pavlína</v>
      </c>
      <c r="DU9" s="55" t="str">
        <f t="shared" si="22"/>
        <v>Krn.</v>
      </c>
    </row>
    <row r="10" spans="1:125" ht="14.25" customHeight="1" thickBot="1" x14ac:dyDescent="0.25">
      <c r="A10" s="224"/>
      <c r="B10" s="226"/>
      <c r="C10" s="208"/>
      <c r="D10" s="228"/>
      <c r="E10" s="214"/>
      <c r="F10" s="94">
        <v>12</v>
      </c>
      <c r="G10" s="95"/>
      <c r="H10" s="214"/>
      <c r="I10" s="94"/>
      <c r="J10" s="95"/>
      <c r="K10" s="214"/>
      <c r="L10" s="94">
        <v>2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v>0</v>
      </c>
      <c r="Z10" s="161">
        <v>1</v>
      </c>
      <c r="AA10" s="161">
        <v>1</v>
      </c>
      <c r="AC10" s="168">
        <v>2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1</v>
      </c>
      <c r="AH10" s="168">
        <f>AG10*100</f>
        <v>100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25">
      <c r="A11" s="230" t="s">
        <v>46</v>
      </c>
      <c r="B11" s="231" t="s">
        <v>47</v>
      </c>
      <c r="C11" s="229"/>
      <c r="D11" s="232">
        <v>3</v>
      </c>
      <c r="E11" s="235" t="s">
        <v>5</v>
      </c>
      <c r="F11" s="96"/>
      <c r="G11" s="97"/>
      <c r="H11" s="235">
        <v>1</v>
      </c>
      <c r="I11" s="96">
        <v>5</v>
      </c>
      <c r="J11" s="97"/>
      <c r="K11" s="235">
        <v>2</v>
      </c>
      <c r="L11" s="96">
        <v>0</v>
      </c>
      <c r="M11" s="97"/>
      <c r="N11" s="214"/>
      <c r="O11" s="96"/>
      <c r="P11" s="97"/>
      <c r="Q11" s="214"/>
      <c r="R11" s="96"/>
      <c r="S11" s="97"/>
      <c r="T11" s="217">
        <v>5</v>
      </c>
      <c r="U11" s="218">
        <v>4</v>
      </c>
      <c r="V11" s="234">
        <v>0</v>
      </c>
      <c r="W11" s="205">
        <v>2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2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25">
      <c r="A12" s="199"/>
      <c r="B12" s="200"/>
      <c r="C12" s="201"/>
      <c r="D12" s="196"/>
      <c r="E12" s="193"/>
      <c r="F12" s="32"/>
      <c r="G12" s="33"/>
      <c r="H12" s="193"/>
      <c r="I12" s="32">
        <v>4</v>
      </c>
      <c r="J12" s="33"/>
      <c r="K12" s="193"/>
      <c r="L12" s="32">
        <v>0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v>1</v>
      </c>
      <c r="Z12" s="161">
        <v>0</v>
      </c>
      <c r="AA12" s="161">
        <v>0</v>
      </c>
      <c r="AC12" s="168">
        <v>1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10</v>
      </c>
      <c r="AH12" s="168">
        <f>AG12*100</f>
        <v>1000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25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v>0</v>
      </c>
      <c r="U13" s="198">
        <v>0</v>
      </c>
      <c r="V13" s="191">
        <v>0</v>
      </c>
      <c r="W13" s="222"/>
      <c r="AJ13" s="156" t="s">
        <v>10</v>
      </c>
      <c r="AL13" s="168">
        <f>SUM(AL7:AL11)</f>
        <v>12</v>
      </c>
      <c r="AM13" s="168">
        <f>SUM(AM7:AM11)</f>
        <v>0</v>
      </c>
      <c r="AT13" s="168">
        <f>SUM(AT7:AT11)</f>
        <v>4</v>
      </c>
      <c r="AU13" s="168">
        <f>SUM(AU7:AU11)</f>
        <v>1</v>
      </c>
      <c r="BB13" s="168">
        <f>SUM(BB7:BB11)</f>
        <v>2</v>
      </c>
      <c r="BC13" s="168">
        <f>SUM(BC7:BC11)</f>
        <v>0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25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v>0</v>
      </c>
      <c r="Z14" s="161">
        <v>0</v>
      </c>
      <c r="AA14" s="161">
        <v>0</v>
      </c>
      <c r="AC14" s="168"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34</v>
      </c>
      <c r="DG14" s="168" t="s">
        <v>34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25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v>0</v>
      </c>
      <c r="U15" s="198">
        <v>0</v>
      </c>
      <c r="V15" s="191"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25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v>0</v>
      </c>
      <c r="Z16" s="161">
        <v>0</v>
      </c>
      <c r="AA16" s="161">
        <v>0</v>
      </c>
      <c r="AC16" s="168"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25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v>0</v>
      </c>
      <c r="U17" s="198">
        <v>0</v>
      </c>
      <c r="V17" s="191"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25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25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v>0</v>
      </c>
      <c r="U19" s="198">
        <v>0</v>
      </c>
      <c r="V19" s="191"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25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25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v>0</v>
      </c>
      <c r="U21" s="198">
        <v>0</v>
      </c>
      <c r="V21" s="191"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25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25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v>0</v>
      </c>
      <c r="U23" s="198">
        <v>0</v>
      </c>
      <c r="V23" s="191"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25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25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v>0</v>
      </c>
      <c r="U25" s="198">
        <v>0</v>
      </c>
      <c r="V25" s="191">
        <v>0</v>
      </c>
      <c r="W25" s="222"/>
    </row>
    <row r="26" spans="1:71" ht="14.25" hidden="1" customHeight="1" thickTop="1" thickBot="1" x14ac:dyDescent="0.25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10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25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v>0</v>
      </c>
      <c r="U27" s="198">
        <v>0</v>
      </c>
      <c r="V27" s="191">
        <v>0</v>
      </c>
      <c r="W27" s="222"/>
    </row>
    <row r="28" spans="1:71" ht="14.25" hidden="1" customHeight="1" thickTop="1" thickBot="1" x14ac:dyDescent="0.25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25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v>0</v>
      </c>
      <c r="U29" s="198">
        <v>0</v>
      </c>
      <c r="V29" s="191">
        <v>0</v>
      </c>
      <c r="W29" s="222"/>
    </row>
    <row r="30" spans="1:71" ht="14.25" hidden="1" customHeight="1" thickTop="1" thickBot="1" x14ac:dyDescent="0.25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25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v>0</v>
      </c>
      <c r="U31" s="198">
        <v>0</v>
      </c>
      <c r="V31" s="191">
        <v>0</v>
      </c>
      <c r="W31" s="222"/>
    </row>
    <row r="32" spans="1:71" ht="14.25" hidden="1" customHeight="1" thickTop="1" thickBot="1" x14ac:dyDescent="0.25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25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v>0</v>
      </c>
      <c r="U33" s="198">
        <v>0</v>
      </c>
      <c r="V33" s="191">
        <v>0</v>
      </c>
      <c r="W33" s="222"/>
    </row>
    <row r="34" spans="1:23" ht="14.25" hidden="1" customHeight="1" thickTop="1" thickBot="1" x14ac:dyDescent="0.25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25">
      <c r="A35" s="199" t="s">
        <v>59</v>
      </c>
      <c r="B35" s="200" t="s">
        <v>59</v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v>0</v>
      </c>
      <c r="U35" s="198">
        <v>0</v>
      </c>
      <c r="V35" s="191">
        <v>0</v>
      </c>
      <c r="W35" s="192"/>
    </row>
    <row r="36" spans="1:23" ht="14.25" hidden="1" customHeight="1" thickTop="1" thickBot="1" x14ac:dyDescent="0.25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25">
      <c r="A37" s="199" t="s">
        <v>59</v>
      </c>
      <c r="B37" s="200" t="s">
        <v>59</v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v>0</v>
      </c>
      <c r="U37" s="198">
        <v>0</v>
      </c>
      <c r="V37" s="191">
        <v>0</v>
      </c>
      <c r="W37" s="192"/>
    </row>
    <row r="38" spans="1:23" ht="14.25" hidden="1" customHeight="1" thickTop="1" thickBot="1" x14ac:dyDescent="0.25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25">
      <c r="A39" s="199" t="s">
        <v>59</v>
      </c>
      <c r="B39" s="200" t="s">
        <v>59</v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v>0</v>
      </c>
      <c r="U39" s="198">
        <v>0</v>
      </c>
      <c r="V39" s="191">
        <v>0</v>
      </c>
      <c r="W39" s="192"/>
    </row>
    <row r="40" spans="1:23" ht="14.25" hidden="1" customHeight="1" thickTop="1" thickBot="1" x14ac:dyDescent="0.25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25">
      <c r="A41" s="199" t="s">
        <v>59</v>
      </c>
      <c r="B41" s="200" t="s">
        <v>59</v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v>0</v>
      </c>
      <c r="U41" s="198">
        <v>0</v>
      </c>
      <c r="V41" s="191">
        <v>0</v>
      </c>
      <c r="W41" s="192"/>
    </row>
    <row r="42" spans="1:23" ht="14.25" hidden="1" customHeight="1" thickTop="1" thickBot="1" x14ac:dyDescent="0.25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25">
      <c r="A43" s="199" t="s">
        <v>59</v>
      </c>
      <c r="B43" s="200" t="s">
        <v>59</v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v>0</v>
      </c>
      <c r="U43" s="198">
        <v>0</v>
      </c>
      <c r="V43" s="191">
        <v>0</v>
      </c>
      <c r="W43" s="192"/>
    </row>
    <row r="44" spans="1:23" ht="14.25" hidden="1" customHeight="1" thickTop="1" thickBot="1" x14ac:dyDescent="0.25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25">
      <c r="A45" s="199" t="s">
        <v>59</v>
      </c>
      <c r="B45" s="200" t="s">
        <v>59</v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v>0</v>
      </c>
      <c r="U45" s="198">
        <v>0</v>
      </c>
      <c r="V45" s="191">
        <v>0</v>
      </c>
      <c r="W45" s="192"/>
    </row>
    <row r="46" spans="1:23" ht="14.25" hidden="1" customHeight="1" thickTop="1" thickBot="1" x14ac:dyDescent="0.25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25">
      <c r="A47" s="199" t="s">
        <v>59</v>
      </c>
      <c r="B47" s="200" t="s">
        <v>59</v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v>0</v>
      </c>
      <c r="U47" s="198">
        <v>0</v>
      </c>
      <c r="V47" s="191">
        <v>0</v>
      </c>
      <c r="W47" s="192"/>
    </row>
    <row r="48" spans="1:23" ht="14.25" hidden="1" customHeight="1" thickTop="1" thickBot="1" x14ac:dyDescent="0.25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25">
      <c r="A49" s="199" t="s">
        <v>59</v>
      </c>
      <c r="B49" s="200" t="s">
        <v>59</v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v>0</v>
      </c>
      <c r="U49" s="198">
        <v>0</v>
      </c>
      <c r="V49" s="191">
        <v>0</v>
      </c>
      <c r="W49" s="192"/>
    </row>
    <row r="50" spans="1:36" ht="14.25" hidden="1" customHeight="1" thickTop="1" thickBot="1" x14ac:dyDescent="0.25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25">
      <c r="A51" s="199" t="s">
        <v>59</v>
      </c>
      <c r="B51" s="200" t="s">
        <v>59</v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v>0</v>
      </c>
      <c r="U51" s="198">
        <v>0</v>
      </c>
      <c r="V51" s="191">
        <v>0</v>
      </c>
      <c r="W51" s="192"/>
    </row>
    <row r="52" spans="1:36" ht="14.25" hidden="1" customHeight="1" thickTop="1" thickBot="1" x14ac:dyDescent="0.25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25">
      <c r="A53" s="199" t="s">
        <v>59</v>
      </c>
      <c r="B53" s="200" t="s">
        <v>59</v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v>0</v>
      </c>
      <c r="U53" s="198">
        <v>0</v>
      </c>
      <c r="V53" s="191">
        <v>0</v>
      </c>
      <c r="W53" s="199"/>
    </row>
    <row r="54" spans="1:36" ht="14.25" hidden="1" customHeight="1" thickTop="1" thickBot="1" x14ac:dyDescent="0.25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25">
      <c r="A55" s="199" t="s">
        <v>59</v>
      </c>
      <c r="B55" s="200" t="s">
        <v>59</v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v>0</v>
      </c>
      <c r="U55" s="198">
        <v>0</v>
      </c>
      <c r="V55" s="191">
        <v>0</v>
      </c>
      <c r="W55" s="192"/>
    </row>
    <row r="56" spans="1:36" ht="14.25" hidden="1" customHeight="1" thickTop="1" thickBot="1" x14ac:dyDescent="0.25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25">
      <c r="A57" s="199" t="s">
        <v>59</v>
      </c>
      <c r="B57" s="200" t="s">
        <v>59</v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v>0</v>
      </c>
      <c r="U57" s="198">
        <v>0</v>
      </c>
      <c r="V57" s="191">
        <v>0</v>
      </c>
      <c r="W57" s="192"/>
    </row>
    <row r="58" spans="1:36" ht="14.25" hidden="1" customHeight="1" thickTop="1" thickBot="1" x14ac:dyDescent="0.25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25">
      <c r="A59" s="199" t="s">
        <v>59</v>
      </c>
      <c r="B59" s="200" t="s">
        <v>59</v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v>0</v>
      </c>
      <c r="U59" s="198">
        <v>0</v>
      </c>
      <c r="V59" s="191">
        <v>0</v>
      </c>
      <c r="W59" s="192"/>
    </row>
    <row r="60" spans="1:36" ht="14.25" hidden="1" customHeight="1" thickTop="1" thickBot="1" x14ac:dyDescent="0.25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25">
      <c r="A61" s="199" t="s">
        <v>59</v>
      </c>
      <c r="B61" s="200" t="s">
        <v>59</v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v>0</v>
      </c>
      <c r="U61" s="198">
        <v>0</v>
      </c>
      <c r="V61" s="191">
        <v>0</v>
      </c>
      <c r="W61" s="192"/>
    </row>
    <row r="62" spans="1:36" ht="14.25" hidden="1" customHeight="1" thickTop="1" thickBot="1" x14ac:dyDescent="0.25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25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 x14ac:dyDescent="0.25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5" thickBot="1" x14ac:dyDescent="0.25">
      <c r="B66" t="s">
        <v>76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5" thickBot="1" x14ac:dyDescent="0.25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">
      <c r="J70" s="160"/>
      <c r="AJ70" s="55"/>
    </row>
    <row r="71" spans="2:118" x14ac:dyDescent="0.2">
      <c r="J71" s="160"/>
      <c r="AJ71" s="55"/>
    </row>
    <row r="72" spans="2:118" x14ac:dyDescent="0.2">
      <c r="AJ72" s="55"/>
    </row>
    <row r="73" spans="2:118" x14ac:dyDescent="0.2">
      <c r="C73" s="152">
        <v>2</v>
      </c>
      <c r="E73" t="s">
        <v>77</v>
      </c>
      <c r="L73" s="152">
        <v>6</v>
      </c>
      <c r="N73" t="s">
        <v>78</v>
      </c>
      <c r="Q73" s="152">
        <v>6</v>
      </c>
      <c r="S73" t="s">
        <v>78</v>
      </c>
      <c r="T73" t="s">
        <v>78</v>
      </c>
      <c r="AJ73" s="55"/>
    </row>
    <row r="74" spans="2:118" x14ac:dyDescent="0.2">
      <c r="C74" s="152"/>
      <c r="L74" s="152"/>
      <c r="Q74" s="152"/>
    </row>
    <row r="75" spans="2:118" x14ac:dyDescent="0.2">
      <c r="C75" s="152">
        <v>3</v>
      </c>
      <c r="E75" t="s">
        <v>2</v>
      </c>
      <c r="L75" s="152">
        <v>18</v>
      </c>
      <c r="N75" t="s">
        <v>79</v>
      </c>
      <c r="Q75" s="152">
        <v>24</v>
      </c>
      <c r="S75" t="s">
        <v>79</v>
      </c>
      <c r="T75" t="s">
        <v>79</v>
      </c>
    </row>
    <row r="76" spans="2:118" x14ac:dyDescent="0.2">
      <c r="C76" s="152"/>
      <c r="L76" s="152"/>
      <c r="Q76" s="152"/>
    </row>
    <row r="77" spans="2:118" x14ac:dyDescent="0.2">
      <c r="C77" s="152">
        <v>10</v>
      </c>
      <c r="E77" t="s">
        <v>80</v>
      </c>
      <c r="L77" s="152">
        <v>2</v>
      </c>
      <c r="N77" t="s">
        <v>81</v>
      </c>
      <c r="Q77" s="152">
        <v>3</v>
      </c>
      <c r="S77" t="s">
        <v>81</v>
      </c>
      <c r="T77" t="s">
        <v>82</v>
      </c>
    </row>
    <row r="78" spans="2:118" x14ac:dyDescent="0.2">
      <c r="C78" s="152"/>
    </row>
    <row r="79" spans="2:118" x14ac:dyDescent="0.2">
      <c r="C79" s="152">
        <v>1</v>
      </c>
      <c r="E79" t="s">
        <v>83</v>
      </c>
    </row>
    <row r="82" spans="1:1" x14ac:dyDescent="0.2">
      <c r="A82" t="s">
        <v>60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activeCell="I18" sqref="I18"/>
    </sheetView>
  </sheetViews>
  <sheetFormatPr defaultRowHeight="12.75" x14ac:dyDescent="0.2"/>
  <cols>
    <col min="1" max="2" width="9.140625" style="170"/>
    <col min="3" max="3" width="11.28515625" style="170" bestFit="1" customWidth="1"/>
    <col min="4" max="7" width="9.140625" style="170"/>
    <col min="8" max="9" width="9.140625" style="55"/>
    <col min="10" max="10" width="9.140625" style="170"/>
    <col min="11" max="12" width="9.140625" style="55"/>
    <col min="13" max="14" width="9.140625" style="170"/>
    <col min="15" max="15" width="9.140625" style="55"/>
    <col min="16" max="17" width="9.140625" style="170"/>
    <col min="18" max="18" width="9.140625" style="55"/>
    <col min="19" max="20" width="9.140625" style="170"/>
  </cols>
  <sheetData>
    <row r="1" spans="1:20" x14ac:dyDescent="0.2">
      <c r="A1" s="170" t="str">
        <f>[1]List1!$A$47</f>
        <v>žíněnka</v>
      </c>
      <c r="B1" s="170" t="e">
        <f>#REF!</f>
        <v>#REF!</v>
      </c>
      <c r="D1" s="174" t="s">
        <v>37</v>
      </c>
      <c r="E1" s="174"/>
      <c r="G1" s="174" t="s">
        <v>38</v>
      </c>
      <c r="H1" s="174"/>
      <c r="J1" s="174" t="s">
        <v>39</v>
      </c>
      <c r="K1" s="174"/>
    </row>
    <row r="2" spans="1:20" x14ac:dyDescent="0.2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'[2]Tabule 1'!$B3</f>
        <v>1</v>
      </c>
      <c r="N5" s="170" t="str">
        <f>'[2]Tabule 1'!$H3</f>
        <v>1001</v>
      </c>
      <c r="P5" s="170">
        <f>'[2]Tabule 2'!$B3</f>
        <v>1</v>
      </c>
      <c r="Q5" s="170" t="str">
        <f>'[2]Tabule 2'!$H3</f>
        <v>2001</v>
      </c>
      <c r="S5" s="170">
        <f>'[2]Tabule 3'!$B3</f>
        <v>1</v>
      </c>
      <c r="T5" s="170" t="str">
        <f>'[2]Tabule 3'!$H3</f>
        <v>3001</v>
      </c>
    </row>
    <row r="6" spans="1:20" x14ac:dyDescent="0.2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>
        <f>'[2]Tabule 1'!$B4</f>
        <v>2</v>
      </c>
      <c r="N6" s="170" t="str">
        <f>'[2]Tabule 1'!$H4</f>
        <v>1002</v>
      </c>
      <c r="P6" s="170">
        <f>'[2]Tabule 2'!$B4</f>
        <v>2</v>
      </c>
      <c r="Q6" s="170" t="str">
        <f>'[2]Tabule 2'!$H4</f>
        <v>2007</v>
      </c>
      <c r="S6" s="170">
        <f>'[2]Tabule 3'!$B4</f>
        <v>2</v>
      </c>
      <c r="T6" s="170" t="str">
        <f>'[2]Tabule 3'!$H4</f>
        <v>3003</v>
      </c>
    </row>
    <row r="7" spans="1:20" x14ac:dyDescent="0.2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>
        <f>'[2]Tabule 1'!$B5</f>
        <v>3</v>
      </c>
      <c r="N7" s="170" t="str">
        <f>'[2]Tabule 1'!$H5</f>
        <v>1003</v>
      </c>
      <c r="P7" s="170">
        <f>'[2]Tabule 2'!$B5</f>
        <v>3</v>
      </c>
      <c r="Q7" s="170" t="str">
        <f>'[2]Tabule 2'!$H5</f>
        <v>2009</v>
      </c>
      <c r="S7" s="170">
        <f>'[2]Tabule 3'!$B5</f>
        <v>3</v>
      </c>
      <c r="T7" s="170" t="str">
        <f>'[2]Tabule 3'!$H5</f>
        <v>3006</v>
      </c>
    </row>
    <row r="8" spans="1:20" x14ac:dyDescent="0.2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>
        <f>'[2]Tabule 1'!$B6</f>
        <v>4</v>
      </c>
      <c r="N8" s="170" t="str">
        <f>'[2]Tabule 1'!$H6</f>
        <v>1005</v>
      </c>
      <c r="P8" s="170">
        <f>'[2]Tabule 2'!$B6</f>
        <v>4</v>
      </c>
      <c r="Q8" s="170" t="str">
        <f>'[2]Tabule 2'!$H6</f>
        <v>2013</v>
      </c>
      <c r="S8" s="170">
        <f>'[2]Tabule 3'!$B6</f>
        <v>4</v>
      </c>
      <c r="T8" s="170" t="str">
        <f>'[2]Tabule 3'!$H6</f>
        <v>3010</v>
      </c>
    </row>
    <row r="9" spans="1:20" x14ac:dyDescent="0.2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>
        <f>'[2]Tabule 1'!$B7</f>
        <v>5</v>
      </c>
      <c r="N9" s="170" t="str">
        <f>'[2]Tabule 1'!$H7</f>
        <v>1009</v>
      </c>
      <c r="P9" s="170">
        <f>'[2]Tabule 2'!$B7</f>
        <v>5</v>
      </c>
      <c r="Q9" s="170" t="str">
        <f>'[2]Tabule 2'!$H7</f>
        <v>2015</v>
      </c>
      <c r="S9" s="170">
        <f>'[2]Tabule 3'!$B7</f>
        <v>5</v>
      </c>
      <c r="T9" s="170" t="str">
        <f>'[2]Tabule 3'!$H7</f>
        <v>3012</v>
      </c>
    </row>
    <row r="10" spans="1:20" x14ac:dyDescent="0.2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>
        <f>'[2]Tabule 1'!$B8</f>
        <v>6</v>
      </c>
      <c r="N10" s="170" t="str">
        <f>'[2]Tabule 1'!$H8</f>
        <v>1015</v>
      </c>
      <c r="P10" s="170">
        <f>'[2]Tabule 2'!$B8</f>
        <v>6</v>
      </c>
      <c r="Q10" s="170" t="str">
        <f>'[2]Tabule 2'!$H8</f>
        <v>2016</v>
      </c>
      <c r="S10" s="170">
        <f>'[2]Tabule 3'!$B8</f>
        <v>6</v>
      </c>
      <c r="T10" s="170" t="str">
        <f>'[2]Tabule 3'!$H8</f>
        <v>3014</v>
      </c>
    </row>
    <row r="11" spans="1:20" x14ac:dyDescent="0.2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>
        <f>'[2]Tabule 1'!$B9</f>
        <v>7</v>
      </c>
      <c r="N11" s="170" t="str">
        <f>'[2]Tabule 1'!$H9</f>
        <v>1017</v>
      </c>
      <c r="P11" s="170">
        <f>'[2]Tabule 2'!$B9</f>
        <v>7</v>
      </c>
      <c r="Q11" s="170" t="str">
        <f>'[2]Tabule 2'!$H9</f>
        <v>2018</v>
      </c>
      <c r="S11" s="170">
        <f>'[2]Tabule 3'!$B9</f>
        <v>7</v>
      </c>
      <c r="T11" s="170" t="str">
        <f>'[2]Tabule 3'!$H9</f>
        <v>3016</v>
      </c>
    </row>
    <row r="12" spans="1:20" x14ac:dyDescent="0.2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>
        <f>'[2]Tabule 1'!$B10</f>
        <v>8</v>
      </c>
      <c r="N12" s="170" t="str">
        <f>'[2]Tabule 1'!$H10</f>
        <v>1019</v>
      </c>
      <c r="P12" s="170">
        <f>'[2]Tabule 2'!$B10</f>
        <v>8</v>
      </c>
      <c r="Q12" s="170" t="str">
        <f>'[2]Tabule 2'!$H10</f>
        <v>2019</v>
      </c>
      <c r="S12" s="170">
        <f>'[2]Tabule 3'!$B10</f>
        <v>8</v>
      </c>
      <c r="T12" s="170" t="str">
        <f>'[2]Tabule 3'!$H10</f>
        <v>3018</v>
      </c>
    </row>
    <row r="13" spans="1:20" x14ac:dyDescent="0.2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>
        <f>'[2]Tabule 1'!$B11</f>
        <v>9</v>
      </c>
      <c r="N13" s="170" t="str">
        <f>'[2]Tabule 1'!$H11</f>
        <v>1021</v>
      </c>
      <c r="P13" s="170">
        <f>'[2]Tabule 2'!$B11</f>
        <v>9</v>
      </c>
      <c r="Q13" s="170" t="str">
        <f>'[2]Tabule 2'!$H11</f>
        <v>2021</v>
      </c>
      <c r="S13" s="170">
        <f>'[2]Tabule 3'!$B11</f>
        <v>9</v>
      </c>
      <c r="T13" s="170" t="str">
        <f>'[2]Tabule 3'!$H11</f>
        <v>3019</v>
      </c>
    </row>
    <row r="14" spans="1:20" x14ac:dyDescent="0.2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>
        <f>'[2]Tabule 1'!$B12</f>
        <v>10</v>
      </c>
      <c r="N14" s="170" t="str">
        <f>'[2]Tabule 1'!$H12</f>
        <v>1023</v>
      </c>
      <c r="P14" s="170">
        <f>'[2]Tabule 2'!$B12</f>
        <v>10</v>
      </c>
      <c r="Q14" s="170" t="str">
        <f>'[2]Tabule 2'!$H12</f>
        <v>2027</v>
      </c>
      <c r="S14" s="170">
        <f>'[2]Tabule 3'!$B12</f>
        <v>10</v>
      </c>
      <c r="T14" s="170" t="str">
        <f>'[2]Tabule 3'!$H12</f>
        <v>3021</v>
      </c>
    </row>
    <row r="15" spans="1:20" x14ac:dyDescent="0.2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>
        <f>'[2]Tabule 1'!$B13</f>
        <v>11</v>
      </c>
      <c r="N15" s="170" t="str">
        <f>'[2]Tabule 1'!$H13</f>
        <v>1026</v>
      </c>
      <c r="P15" s="170">
        <f>'[2]Tabule 2'!$B13</f>
        <v>11</v>
      </c>
      <c r="Q15" s="170" t="str">
        <f>'[2]Tabule 2'!$H13</f>
        <v>2029</v>
      </c>
      <c r="S15" s="170">
        <f>'[2]Tabule 3'!$B13</f>
        <v>11</v>
      </c>
      <c r="T15" s="170" t="str">
        <f>'[2]Tabule 3'!$H13</f>
        <v>3022</v>
      </c>
    </row>
    <row r="16" spans="1:20" x14ac:dyDescent="0.2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>
        <f>'[2]Tabule 1'!$B14</f>
        <v>12</v>
      </c>
      <c r="N16" s="170" t="str">
        <f>'[2]Tabule 1'!$H14</f>
        <v>1032</v>
      </c>
      <c r="P16" s="170">
        <f>'[2]Tabule 2'!$B14</f>
        <v>12</v>
      </c>
      <c r="Q16" s="170" t="str">
        <f>'[2]Tabule 2'!$H14</f>
        <v>2033</v>
      </c>
      <c r="S16" s="170">
        <f>'[2]Tabule 3'!$B14</f>
        <v>12</v>
      </c>
      <c r="T16" s="170" t="str">
        <f>'[2]Tabule 3'!$H14</f>
        <v>3024</v>
      </c>
    </row>
    <row r="17" spans="1:20" x14ac:dyDescent="0.2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>
        <f>'[2]Tabule 1'!$B15</f>
        <v>13</v>
      </c>
      <c r="N17" s="170" t="str">
        <f>'[2]Tabule 1'!$H15</f>
        <v>1034</v>
      </c>
      <c r="P17" s="170">
        <f>'[2]Tabule 2'!$B15</f>
        <v>13</v>
      </c>
      <c r="Q17" s="170" t="str">
        <f>'[2]Tabule 2'!$H15</f>
        <v>2039</v>
      </c>
      <c r="S17" s="170">
        <f>'[2]Tabule 3'!$B15</f>
        <v>13</v>
      </c>
      <c r="T17" s="170" t="str">
        <f>'[2]Tabule 3'!$H15</f>
        <v>3026</v>
      </c>
    </row>
    <row r="18" spans="1:20" x14ac:dyDescent="0.2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>
        <f>'[2]Tabule 1'!$B16</f>
        <v>14</v>
      </c>
      <c r="N18" s="170" t="str">
        <f>'[2]Tabule 1'!$H16</f>
        <v>1035</v>
      </c>
      <c r="P18" s="170">
        <f>'[2]Tabule 2'!$B16</f>
        <v>14</v>
      </c>
      <c r="Q18" s="170" t="str">
        <f>'[2]Tabule 2'!$H16</f>
        <v>2041</v>
      </c>
      <c r="S18" s="170">
        <f>'[2]Tabule 3'!$B16</f>
        <v>14</v>
      </c>
      <c r="T18" s="170" t="str">
        <f>'[2]Tabule 3'!$H16</f>
        <v>3028</v>
      </c>
    </row>
    <row r="19" spans="1:20" x14ac:dyDescent="0.2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>
        <f>'[2]Tabule 1'!$B17</f>
        <v>15</v>
      </c>
      <c r="N19" s="170" t="str">
        <f>'[2]Tabule 1'!$H17</f>
        <v>1036</v>
      </c>
      <c r="P19" s="170">
        <f>'[2]Tabule 2'!$B17</f>
        <v>15</v>
      </c>
      <c r="Q19" s="170" t="str">
        <f>'[2]Tabule 2'!$H17</f>
        <v>2045</v>
      </c>
      <c r="S19" s="170">
        <f>'[2]Tabule 3'!$B17</f>
        <v>15</v>
      </c>
      <c r="T19" s="170" t="str">
        <f>'[2]Tabule 3'!$H17</f>
        <v>3031</v>
      </c>
    </row>
    <row r="20" spans="1:20" x14ac:dyDescent="0.2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>
        <f>'[2]Tabule 1'!$B18</f>
        <v>16</v>
      </c>
      <c r="N20" s="170" t="str">
        <f>'[2]Tabule 1'!$H18</f>
        <v>1038</v>
      </c>
      <c r="P20" s="170">
        <f>'[2]Tabule 2'!$B18</f>
        <v>16</v>
      </c>
      <c r="Q20" s="170" t="str">
        <f>'[2]Tabule 2'!$H18</f>
        <v>2047</v>
      </c>
      <c r="S20" s="170">
        <f>'[2]Tabule 3'!$B18</f>
        <v>16</v>
      </c>
      <c r="T20" s="170" t="str">
        <f>'[2]Tabule 3'!$H18</f>
        <v>3035</v>
      </c>
    </row>
    <row r="21" spans="1:20" x14ac:dyDescent="0.2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>
        <f>'[2]Tabule 1'!$B19</f>
        <v>17</v>
      </c>
      <c r="N21" s="170" t="str">
        <f>'[2]Tabule 1'!$H19</f>
        <v>1042</v>
      </c>
      <c r="P21" s="170">
        <f>'[2]Tabule 2'!$B19</f>
        <v>17</v>
      </c>
      <c r="Q21" s="170" t="str">
        <f>'[2]Tabule 2'!$H19</f>
        <v>2048</v>
      </c>
      <c r="S21" s="170">
        <f>'[2]Tabule 3'!$B19</f>
        <v>17</v>
      </c>
      <c r="T21" s="170" t="str">
        <f>'[2]Tabule 3'!$H19</f>
        <v>3037</v>
      </c>
    </row>
    <row r="22" spans="1:20" x14ac:dyDescent="0.2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>
        <f>'[2]Tabule 1'!$B20</f>
        <v>18</v>
      </c>
      <c r="N22" s="170" t="str">
        <f>'[2]Tabule 1'!$H20</f>
        <v>1048</v>
      </c>
      <c r="P22" s="170">
        <f>'[2]Tabule 2'!$B20</f>
        <v>18</v>
      </c>
      <c r="Q22" s="170" t="str">
        <f>'[2]Tabule 2'!$H20</f>
        <v>2050</v>
      </c>
      <c r="S22" s="170">
        <f>'[2]Tabule 3'!$B20</f>
        <v>18</v>
      </c>
      <c r="T22" s="170" t="str">
        <f>'[2]Tabule 3'!$H20</f>
        <v>3039</v>
      </c>
    </row>
    <row r="23" spans="1:20" x14ac:dyDescent="0.2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>
        <f>'[2]Tabule 1'!$B21</f>
        <v>19</v>
      </c>
      <c r="N23" s="170" t="str">
        <f>'[2]Tabule 1'!$H21</f>
        <v>1050</v>
      </c>
      <c r="P23" s="170">
        <f>'[2]Tabule 2'!$B21</f>
        <v>19</v>
      </c>
      <c r="Q23" s="170" t="str">
        <f>'[2]Tabule 2'!$H21</f>
        <v>2051</v>
      </c>
      <c r="S23" s="170">
        <f>'[2]Tabule 3'!$B21</f>
        <v>19</v>
      </c>
      <c r="T23" s="170" t="str">
        <f>'[2]Tabule 3'!$H21</f>
        <v>3041</v>
      </c>
    </row>
    <row r="24" spans="1:20" x14ac:dyDescent="0.2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>
        <f>'[2]Tabule 1'!$B22</f>
        <v>20</v>
      </c>
      <c r="N24" s="170" t="str">
        <f>'[2]Tabule 1'!$H22</f>
        <v>1052</v>
      </c>
      <c r="P24" s="170">
        <f>'[2]Tabule 2'!$B22</f>
        <v>20</v>
      </c>
      <c r="Q24" s="170" t="str">
        <f>'[2]Tabule 2'!$H22</f>
        <v>2053</v>
      </c>
      <c r="S24" s="170">
        <f>'[2]Tabule 3'!$B22</f>
        <v>20</v>
      </c>
      <c r="T24" s="170" t="str">
        <f>'[2]Tabule 3'!$H22</f>
        <v>3043</v>
      </c>
    </row>
    <row r="25" spans="1:20" x14ac:dyDescent="0.2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>
        <f>'[2]Tabule 1'!$B23</f>
        <v>21</v>
      </c>
      <c r="N25" s="170" t="str">
        <f>'[2]Tabule 1'!$H23</f>
        <v>1054</v>
      </c>
      <c r="P25" s="170">
        <f>'[2]Tabule 2'!$B23</f>
        <v>21</v>
      </c>
      <c r="Q25" s="170" t="str">
        <f>'[2]Tabule 2'!$H23</f>
        <v>2057</v>
      </c>
      <c r="S25" s="170">
        <f>'[2]Tabule 3'!$B23</f>
        <v>21</v>
      </c>
      <c r="T25" s="170" t="str">
        <f>'[2]Tabule 3'!$H23</f>
        <v>3044</v>
      </c>
    </row>
    <row r="26" spans="1:20" x14ac:dyDescent="0.2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>
        <f>'[2]Tabule 1'!$B24</f>
        <v>22</v>
      </c>
      <c r="N26" s="170" t="str">
        <f>'[2]Tabule 1'!$H24</f>
        <v>1056</v>
      </c>
      <c r="P26" s="170">
        <f>'[2]Tabule 2'!$B24</f>
        <v>22</v>
      </c>
      <c r="Q26" s="170" t="str">
        <f>'[2]Tabule 2'!$H24</f>
        <v>2059</v>
      </c>
      <c r="S26" s="170">
        <f>'[2]Tabule 3'!$B24</f>
        <v>22</v>
      </c>
      <c r="T26" s="170" t="str">
        <f>'[2]Tabule 3'!$H24</f>
        <v>3046</v>
      </c>
    </row>
    <row r="27" spans="1:20" x14ac:dyDescent="0.2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>
        <f>'[2]Tabule 1'!$B25</f>
        <v>23</v>
      </c>
      <c r="N27" s="170" t="str">
        <f>'[2]Tabule 1'!$H25</f>
        <v>1059</v>
      </c>
      <c r="P27" s="170">
        <f>'[2]Tabule 2'!$B25</f>
        <v>23</v>
      </c>
      <c r="Q27" s="170" t="str">
        <f>'[2]Tabule 2'!$H25</f>
        <v>2063</v>
      </c>
      <c r="S27" s="170">
        <f>'[2]Tabule 3'!$B25</f>
        <v>23</v>
      </c>
      <c r="T27" s="170" t="str">
        <f>'[2]Tabule 3'!$H25</f>
        <v>3047</v>
      </c>
    </row>
    <row r="28" spans="1:20" x14ac:dyDescent="0.2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>
        <f>'[2]Tabule 1'!$B26</f>
        <v>24</v>
      </c>
      <c r="N28" s="170" t="str">
        <f>'[2]Tabule 1'!$H26</f>
        <v>1063</v>
      </c>
      <c r="P28" s="170">
        <f>'[2]Tabule 2'!$B26</f>
        <v>24</v>
      </c>
      <c r="Q28" s="170" t="str">
        <f>'[2]Tabule 2'!$H26</f>
        <v>2065</v>
      </c>
      <c r="S28" s="170">
        <f>'[2]Tabule 3'!$B26</f>
        <v>24</v>
      </c>
      <c r="T28" s="170" t="str">
        <f>'[2]Tabule 3'!$H26</f>
        <v>3049</v>
      </c>
    </row>
    <row r="29" spans="1:20" x14ac:dyDescent="0.2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>
        <f>'[2]Tabule 1'!$B27</f>
        <v>25</v>
      </c>
      <c r="N29" s="170" t="str">
        <f>'[2]Tabule 1'!$H27</f>
        <v>1065</v>
      </c>
      <c r="P29" s="170">
        <f>'[2]Tabule 2'!$B27</f>
        <v>25</v>
      </c>
      <c r="Q29" s="170" t="str">
        <f>'[2]Tabule 2'!$H27</f>
        <v>2067</v>
      </c>
      <c r="S29" s="170">
        <f>'[2]Tabule 3'!$B27</f>
        <v>25</v>
      </c>
      <c r="T29" s="170" t="str">
        <f>'[2]Tabule 3'!$H27</f>
        <v>3051</v>
      </c>
    </row>
    <row r="30" spans="1:20" x14ac:dyDescent="0.2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>
        <f>'[2]Tabule 1'!$B28</f>
        <v>26</v>
      </c>
      <c r="N30" s="170" t="str">
        <f>'[2]Tabule 1'!$H28</f>
        <v>1066</v>
      </c>
      <c r="P30" s="170">
        <f>'[2]Tabule 2'!$B28</f>
        <v>26</v>
      </c>
      <c r="Q30" s="170" t="str">
        <f>'[2]Tabule 2'!$H28</f>
        <v>2069</v>
      </c>
      <c r="S30" s="170">
        <f>'[2]Tabule 3'!$B28</f>
        <v>26</v>
      </c>
      <c r="T30" s="170" t="str">
        <f>'[2]Tabule 3'!$H28</f>
        <v>3053</v>
      </c>
    </row>
    <row r="31" spans="1:20" x14ac:dyDescent="0.2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>
        <f>'[2]Tabule 1'!$B29</f>
        <v>27</v>
      </c>
      <c r="N31" s="170" t="str">
        <f>'[2]Tabule 1'!$H29</f>
        <v>1067</v>
      </c>
      <c r="P31" s="170">
        <f>'[2]Tabule 2'!$B29</f>
        <v>27</v>
      </c>
      <c r="Q31" s="170" t="str">
        <f>'[2]Tabule 2'!$H29</f>
        <v>2071</v>
      </c>
      <c r="S31" s="170">
        <f>'[2]Tabule 3'!$B29</f>
        <v>27</v>
      </c>
      <c r="T31" s="170" t="str">
        <f>'[2]Tabule 3'!$H29</f>
        <v>3056</v>
      </c>
    </row>
    <row r="32" spans="1:20" x14ac:dyDescent="0.2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>
        <f>'[2]Tabule 1'!$B30</f>
        <v>28</v>
      </c>
      <c r="N32" s="170" t="str">
        <f>'[2]Tabule 1'!$H30</f>
        <v>1068</v>
      </c>
      <c r="P32" s="170">
        <f>'[2]Tabule 2'!$B30</f>
        <v>28</v>
      </c>
      <c r="Q32" s="170" t="str">
        <f>'[2]Tabule 2'!$H30</f>
        <v>2072</v>
      </c>
      <c r="S32" s="170">
        <f>'[2]Tabule 3'!$B30</f>
        <v>28</v>
      </c>
      <c r="T32" s="170" t="str">
        <f>'[2]Tabule 3'!$H30</f>
        <v>3060</v>
      </c>
    </row>
    <row r="33" spans="1:20" x14ac:dyDescent="0.2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>
        <f>'[2]Tabule 1'!$B31</f>
        <v>29</v>
      </c>
      <c r="N33" s="170" t="str">
        <f>'[2]Tabule 1'!$H31</f>
        <v>1069</v>
      </c>
      <c r="P33" s="170">
        <f>'[2]Tabule 2'!$B31</f>
        <v>29</v>
      </c>
      <c r="Q33" s="170" t="str">
        <f>'[2]Tabule 2'!$H31</f>
        <v>2073</v>
      </c>
      <c r="S33" s="170">
        <f>'[2]Tabule 3'!$B31</f>
        <v>29</v>
      </c>
      <c r="T33" s="170" t="str">
        <f>'[2]Tabule 3'!$H31</f>
        <v>3062</v>
      </c>
    </row>
    <row r="34" spans="1:20" x14ac:dyDescent="0.2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>
        <f>'[2]Tabule 1'!$B32</f>
        <v>30</v>
      </c>
      <c r="N34" s="170" t="str">
        <f>'[2]Tabule 1'!$H32</f>
        <v>1071</v>
      </c>
      <c r="P34" s="170">
        <f>'[2]Tabule 2'!$B32</f>
        <v>30</v>
      </c>
      <c r="Q34" s="170" t="str">
        <f>'[2]Tabule 2'!$H32</f>
        <v>2074</v>
      </c>
      <c r="S34" s="170">
        <f>'[2]Tabule 3'!$B32</f>
        <v>30</v>
      </c>
      <c r="T34" s="170" t="str">
        <f>'[2]Tabule 3'!$H32</f>
        <v>3064</v>
      </c>
    </row>
    <row r="35" spans="1:20" x14ac:dyDescent="0.2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>
        <f>'[2]Tabule 1'!$B33</f>
        <v>31</v>
      </c>
      <c r="N35" s="170" t="str">
        <f>'[2]Tabule 1'!$H33</f>
        <v>1075</v>
      </c>
      <c r="P35" s="170">
        <f>'[2]Tabule 2'!$B33</f>
        <v>31</v>
      </c>
      <c r="Q35" s="170" t="str">
        <f>'[2]Tabule 2'!$H33</f>
        <v>2076</v>
      </c>
      <c r="S35" s="170">
        <f>'[2]Tabule 3'!$B33</f>
        <v>31</v>
      </c>
      <c r="T35" s="170" t="str">
        <f>'[2]Tabule 3'!$H33</f>
        <v>3065</v>
      </c>
    </row>
    <row r="36" spans="1:20" x14ac:dyDescent="0.2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>
        <f>'[2]Tabule 1'!$B34</f>
        <v>32</v>
      </c>
      <c r="N36" s="170" t="str">
        <f>'[2]Tabule 1'!$H34</f>
        <v>1077</v>
      </c>
      <c r="P36" s="170">
        <f>'[2]Tabule 2'!$B34</f>
        <v>32</v>
      </c>
      <c r="Q36" s="170" t="str">
        <f>'[2]Tabule 2'!$H34</f>
        <v>2077</v>
      </c>
      <c r="S36" s="170">
        <f>'[2]Tabule 3'!$B34</f>
        <v>32</v>
      </c>
      <c r="T36" s="170" t="str">
        <f>'[2]Tabule 3'!$H34</f>
        <v>3067</v>
      </c>
    </row>
    <row r="37" spans="1:20" x14ac:dyDescent="0.2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>
        <f>'[2]Tabule 1'!$B35</f>
        <v>33</v>
      </c>
      <c r="N37" s="170" t="str">
        <f>'[2]Tabule 1'!$H35</f>
        <v>1079</v>
      </c>
      <c r="P37" s="170">
        <f>'[2]Tabule 2'!$B35</f>
        <v>33</v>
      </c>
      <c r="Q37" s="170" t="str">
        <f>'[2]Tabule 2'!$H35</f>
        <v>2079</v>
      </c>
      <c r="S37" s="170">
        <f>'[2]Tabule 3'!$B35</f>
        <v>33</v>
      </c>
      <c r="T37" s="170" t="str">
        <f>'[2]Tabule 3'!$H35</f>
        <v>3069</v>
      </c>
    </row>
    <row r="38" spans="1:20" x14ac:dyDescent="0.2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>
        <f>'[2]Tabule 1'!$B36</f>
        <v>34</v>
      </c>
      <c r="N38" s="170" t="str">
        <f>'[2]Tabule 1'!$H36</f>
        <v>1081</v>
      </c>
      <c r="P38" s="170">
        <f>'[2]Tabule 2'!$B36</f>
        <v>34</v>
      </c>
      <c r="Q38" s="170" t="str">
        <f>'[2]Tabule 2'!$H36</f>
        <v>2081</v>
      </c>
      <c r="S38" s="170">
        <f>'[2]Tabule 3'!$B36</f>
        <v>34</v>
      </c>
      <c r="T38" s="170" t="str">
        <f>'[2]Tabule 3'!$H36</f>
        <v>3070</v>
      </c>
    </row>
    <row r="39" spans="1:20" x14ac:dyDescent="0.2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>
        <f>'[2]Tabule 1'!$B37</f>
        <v>35</v>
      </c>
      <c r="N39" s="170" t="str">
        <f>'[2]Tabule 1'!$H37</f>
        <v>1083</v>
      </c>
      <c r="P39" s="170" t="str">
        <f>'[2]Tabule 2'!$B37</f>
        <v/>
      </c>
      <c r="Q39" s="170" t="str">
        <f>'[2]Tabule 2'!$H37</f>
        <v/>
      </c>
      <c r="S39" s="170">
        <f>'[2]Tabule 3'!$B37</f>
        <v>35</v>
      </c>
      <c r="T39" s="170" t="str">
        <f>'[2]Tabule 3'!$H37</f>
        <v>3072</v>
      </c>
    </row>
    <row r="40" spans="1:20" x14ac:dyDescent="0.2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>
        <f>'[2]Tabule 1'!$B38</f>
        <v>36</v>
      </c>
      <c r="N40" s="170" t="str">
        <f>'[2]Tabule 1'!$H38</f>
        <v>1085</v>
      </c>
      <c r="P40" s="170" t="str">
        <f>'[2]Tabule 2'!$B38</f>
        <v/>
      </c>
      <c r="Q40" s="170" t="str">
        <f>'[2]Tabule 2'!$H38</f>
        <v/>
      </c>
      <c r="S40" s="170">
        <f>'[2]Tabule 3'!$B38</f>
        <v>36</v>
      </c>
      <c r="T40" s="170" t="str">
        <f>'[2]Tabule 3'!$H38</f>
        <v>3073</v>
      </c>
    </row>
    <row r="41" spans="1:20" x14ac:dyDescent="0.2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>
        <f>'[2]Tabule 1'!$B39</f>
        <v>37</v>
      </c>
      <c r="N41" s="170" t="str">
        <f>'[2]Tabule 1'!$H39</f>
        <v>1088</v>
      </c>
      <c r="P41" s="170" t="str">
        <f>'[2]Tabule 2'!$B39</f>
        <v/>
      </c>
      <c r="Q41" s="170" t="str">
        <f>'[2]Tabule 2'!$H39</f>
        <v/>
      </c>
      <c r="S41" s="170">
        <f>'[2]Tabule 3'!$B39</f>
        <v>37</v>
      </c>
      <c r="T41" s="170" t="str">
        <f>'[2]Tabule 3'!$H39</f>
        <v>3074</v>
      </c>
    </row>
    <row r="42" spans="1:20" x14ac:dyDescent="0.2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>
        <f>'[2]Tabule 1'!$B40</f>
        <v>38</v>
      </c>
      <c r="N42" s="170" t="str">
        <f>'[2]Tabule 1'!$H40</f>
        <v>1090</v>
      </c>
      <c r="P42" s="170" t="str">
        <f>'[2]Tabule 2'!$B40</f>
        <v/>
      </c>
      <c r="Q42" s="170" t="str">
        <f>'[2]Tabule 2'!$H40</f>
        <v/>
      </c>
      <c r="S42" s="170">
        <f>'[2]Tabule 3'!$B40</f>
        <v>38</v>
      </c>
      <c r="T42" s="170" t="str">
        <f>'[2]Tabule 3'!$H40</f>
        <v>3075</v>
      </c>
    </row>
    <row r="43" spans="1:20" x14ac:dyDescent="0.2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>
        <f>'[2]Tabule 1'!$B41</f>
        <v>39</v>
      </c>
      <c r="N43" s="170" t="str">
        <f>'[2]Tabule 1'!$H41</f>
        <v>1092</v>
      </c>
      <c r="P43" s="170" t="str">
        <f>'[2]Tabule 2'!$B41</f>
        <v/>
      </c>
      <c r="Q43" s="170" t="str">
        <f>'[2]Tabule 2'!$H41</f>
        <v/>
      </c>
      <c r="S43" s="170">
        <f>'[2]Tabule 3'!$B41</f>
        <v>39</v>
      </c>
      <c r="T43" s="170" t="str">
        <f>'[2]Tabule 3'!$H41</f>
        <v>3077</v>
      </c>
    </row>
    <row r="44" spans="1:20" x14ac:dyDescent="0.2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'[2]Tabule 1'!$B42</f>
        <v/>
      </c>
      <c r="N44" s="170" t="str">
        <f>'[2]Tabule 1'!$H42</f>
        <v/>
      </c>
      <c r="P44" s="170" t="str">
        <f>'[2]Tabule 2'!$B42</f>
        <v/>
      </c>
      <c r="Q44" s="170" t="str">
        <f>'[2]Tabule 2'!$H42</f>
        <v/>
      </c>
      <c r="S44" s="170">
        <f>'[2]Tabule 3'!$B42</f>
        <v>40</v>
      </c>
      <c r="T44" s="170" t="str">
        <f>'[2]Tabule 3'!$H42</f>
        <v>3079</v>
      </c>
    </row>
    <row r="45" spans="1:20" x14ac:dyDescent="0.2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'[2]Tabule 1'!$B43</f>
        <v/>
      </c>
      <c r="N45" s="170" t="str">
        <f>'[2]Tabule 1'!$H43</f>
        <v/>
      </c>
      <c r="P45" s="170" t="str">
        <f>'[2]Tabule 2'!$B43</f>
        <v/>
      </c>
      <c r="Q45" s="170" t="str">
        <f>'[2]Tabule 2'!$H43</f>
        <v/>
      </c>
      <c r="S45" s="170">
        <f>'[2]Tabule 3'!$B43</f>
        <v>41</v>
      </c>
      <c r="T45" s="170" t="str">
        <f>'[2]Tabule 3'!$H43</f>
        <v>3081</v>
      </c>
    </row>
    <row r="46" spans="1:20" x14ac:dyDescent="0.2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'[2]Tabule 1'!$B44</f>
        <v/>
      </c>
      <c r="N46" s="170" t="str">
        <f>'[2]Tabule 1'!$H44</f>
        <v/>
      </c>
      <c r="P46" s="170" t="str">
        <f>'[2]Tabule 2'!$B44</f>
        <v/>
      </c>
      <c r="Q46" s="170" t="str">
        <f>'[2]Tabule 2'!$H44</f>
        <v/>
      </c>
      <c r="S46" s="170" t="str">
        <f>'[2]Tabule 3'!$B44</f>
        <v/>
      </c>
      <c r="T46" s="170" t="str">
        <f>'[2]Tabule 3'!$H44</f>
        <v/>
      </c>
    </row>
    <row r="47" spans="1:20" x14ac:dyDescent="0.2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'[2]Tabule 1'!$B45</f>
        <v/>
      </c>
      <c r="N47" s="170" t="str">
        <f>'[2]Tabule 1'!$H45</f>
        <v/>
      </c>
      <c r="P47" s="170" t="str">
        <f>'[2]Tabule 2'!$B45</f>
        <v/>
      </c>
      <c r="Q47" s="170" t="str">
        <f>'[2]Tabule 2'!$H45</f>
        <v/>
      </c>
      <c r="S47" s="170" t="str">
        <f>'[2]Tabule 3'!$B45</f>
        <v/>
      </c>
      <c r="T47" s="170" t="str">
        <f>'[2]Tabule 3'!$H45</f>
        <v/>
      </c>
    </row>
    <row r="48" spans="1:20" x14ac:dyDescent="0.2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'[2]Tabule 1'!$B46</f>
        <v/>
      </c>
      <c r="N48" s="170" t="str">
        <f>'[2]Tabule 1'!$H46</f>
        <v/>
      </c>
      <c r="P48" s="170" t="str">
        <f>'[2]Tabule 2'!$B46</f>
        <v/>
      </c>
      <c r="Q48" s="170" t="str">
        <f>'[2]Tabule 2'!$H46</f>
        <v/>
      </c>
      <c r="S48" s="170" t="str">
        <f>'[2]Tabule 3'!$B46</f>
        <v/>
      </c>
      <c r="T48" s="170" t="str">
        <f>'[2]Tabule 3'!$H46</f>
        <v/>
      </c>
    </row>
    <row r="49" spans="1:20" x14ac:dyDescent="0.2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'[2]Tabule 1'!$B47</f>
        <v/>
      </c>
      <c r="N49" s="170" t="str">
        <f>'[2]Tabule 1'!$H47</f>
        <v/>
      </c>
      <c r="P49" s="170" t="str">
        <f>'[2]Tabule 2'!$B47</f>
        <v/>
      </c>
      <c r="Q49" s="170" t="str">
        <f>'[2]Tabule 2'!$H47</f>
        <v/>
      </c>
      <c r="S49" s="170" t="str">
        <f>'[2]Tabule 3'!$B47</f>
        <v/>
      </c>
      <c r="T49" s="170" t="str">
        <f>'[2]Tabule 3'!$H47</f>
        <v/>
      </c>
    </row>
    <row r="50" spans="1:20" x14ac:dyDescent="0.2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'[2]Tabule 1'!$B48</f>
        <v/>
      </c>
      <c r="N50" s="170" t="str">
        <f>'[2]Tabule 1'!$H48</f>
        <v/>
      </c>
      <c r="P50" s="170" t="str">
        <f>'[2]Tabule 2'!$B48</f>
        <v/>
      </c>
      <c r="Q50" s="170" t="str">
        <f>'[2]Tabule 2'!$H48</f>
        <v/>
      </c>
      <c r="S50" s="170" t="str">
        <f>'[2]Tabule 3'!$B48</f>
        <v/>
      </c>
      <c r="T50" s="170" t="str">
        <f>'[2]Tabule 3'!$H48</f>
        <v/>
      </c>
    </row>
    <row r="51" spans="1:20" x14ac:dyDescent="0.2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'[2]Tabule 1'!$B49</f>
        <v/>
      </c>
      <c r="N51" s="170" t="str">
        <f>'[2]Tabule 1'!$H49</f>
        <v/>
      </c>
      <c r="P51" s="170" t="str">
        <f>'[2]Tabule 2'!$B49</f>
        <v/>
      </c>
      <c r="Q51" s="170" t="str">
        <f>'[2]Tabule 2'!$H49</f>
        <v/>
      </c>
      <c r="S51" s="170" t="str">
        <f>'[2]Tabule 3'!$B49</f>
        <v/>
      </c>
      <c r="T51" s="170" t="str">
        <f>'[2]Tabule 3'!$H49</f>
        <v/>
      </c>
    </row>
    <row r="52" spans="1:20" x14ac:dyDescent="0.2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'[2]Tabule 1'!$B50</f>
        <v/>
      </c>
      <c r="N52" s="170" t="str">
        <f>'[2]Tabule 1'!$H50</f>
        <v/>
      </c>
      <c r="P52" s="170" t="str">
        <f>'[2]Tabule 2'!$B50</f>
        <v/>
      </c>
      <c r="Q52" s="170" t="str">
        <f>'[2]Tabule 2'!$H50</f>
        <v/>
      </c>
      <c r="S52" s="170" t="str">
        <f>'[2]Tabule 3'!$B50</f>
        <v/>
      </c>
      <c r="T52" s="170" t="str">
        <f>'[2]Tabule 3'!$H50</f>
        <v/>
      </c>
    </row>
    <row r="53" spans="1:20" x14ac:dyDescent="0.2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'[2]Tabule 1'!$B51</f>
        <v/>
      </c>
      <c r="N53" s="170" t="str">
        <f>'[2]Tabule 1'!$H51</f>
        <v/>
      </c>
      <c r="P53" s="170" t="str">
        <f>'[2]Tabule 2'!$B51</f>
        <v/>
      </c>
      <c r="Q53" s="170" t="str">
        <f>'[2]Tabule 2'!$H51</f>
        <v/>
      </c>
      <c r="S53" s="170" t="str">
        <f>'[2]Tabule 3'!$B51</f>
        <v/>
      </c>
      <c r="T53" s="170" t="str">
        <f>'[2]Tabule 3'!$H51</f>
        <v/>
      </c>
    </row>
    <row r="54" spans="1:20" x14ac:dyDescent="0.2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'[2]Tabule 1'!$B52</f>
        <v/>
      </c>
      <c r="N54" s="170" t="str">
        <f>'[2]Tabule 1'!$H52</f>
        <v/>
      </c>
      <c r="P54" s="170" t="str">
        <f>'[2]Tabule 2'!$B52</f>
        <v/>
      </c>
      <c r="Q54" s="170" t="str">
        <f>'[2]Tabule 2'!$H52</f>
        <v/>
      </c>
      <c r="S54" s="170" t="str">
        <f>'[2]Tabule 3'!$B52</f>
        <v/>
      </c>
      <c r="T54" s="170" t="str">
        <f>'[2]Tabule 3'!$H52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2020-02-08T12:34:04Z</cp:lastPrinted>
  <dcterms:created xsi:type="dcterms:W3CDTF">2002-01-25T08:02:23Z</dcterms:created>
  <dcterms:modified xsi:type="dcterms:W3CDTF">2020-02-08T19:49:30Z</dcterms:modified>
</cp:coreProperties>
</file>