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7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<sst xmlns="http://schemas.openxmlformats.org/spreadsheetml/2006/main" count="41" uniqueCount="27">
  <si>
    <t>kg</t>
  </si>
  <si>
    <t>jun</t>
  </si>
  <si>
    <t>x</t>
  </si>
  <si>
    <t>ř.ř.</t>
  </si>
  <si>
    <t>C příp</t>
  </si>
  <si>
    <t>Tomšík Bruno</t>
  </si>
  <si>
    <t>Čech.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</si>
  <si>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</si>
  <si>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</si>
  <si>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</si>
  <si>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</si>
  <si>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</si>
  <si>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</si>
  <si>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</si>
  <si>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C příp 43 kg</t>
  </si>
  <si>
    <t>styl:</t>
  </si>
  <si>
    <t>číslo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</si>
  <si>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</si>
  <si>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</si>
  <si>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</si>
  <si>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</si>
  <si>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</si>
  <si>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</si>
  <si>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</si>
  <si>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</si>
  <si>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C příp 43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</si>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</sst>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23</v>
      </c>
      <c r="B1" s="147"/>
      <c r="C1" s="147"/>
    </row>
    <row r="3" spans="1:3" ht="15.75" x14ac:dyDescent="0.25">
      <c r="A3" s="11" t="s">
        <v>24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25</v>
      </c>
    </row>
    <row r="8" spans="1:3" ht="13.5" thickBot="1" x14ac:dyDescent="0.25"/>
    <row r="9" spans="1:3" ht="20.100000000000001" customHeight="1" thickBot="1" x14ac:dyDescent="0.25">
      <c r="A9" s="18" t="s">
        <v>26</v>
      </c>
      <c r="B9" s="10" t="s">
        <v>17</v>
      </c>
      <c r="C9" s="19" t="s">
        <v>18</v>
      </c>
    </row>
    <row r="10" spans="1:3" ht="39.950000000000003" customHeight="1" thickBot="1" x14ac:dyDescent="0.25">
      <c r="A10" s="144">
        <v>1</v>
      </c>
      <c r="B10" s="145" t="s">
        <v>5</v>
      </c>
      <c r="C10" s="146" t="s">
        <v>6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43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4</v>
      </c>
      <c r="C6" s="73">
        <v>22</v>
      </c>
      <c r="D6" s="9" t="s">
        <v>17</v>
      </c>
      <c r="E6" s="136" t="s">
        <v>18</v>
      </c>
      <c r="F6" s="9" t="s">
        <v>19</v>
      </c>
      <c r="G6" s="9" t="s">
        <v>20</v>
      </c>
      <c r="H6" s="10" t="s">
        <v>21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4</v>
      </c>
      <c r="C7" s="93">
        <v>43</v>
      </c>
      <c r="D7" s="138" t="s">
        <v>5</v>
      </c>
      <c r="E7" s="139" t="s">
        <v>6</v>
      </c>
      <c r="F7" s="140">
        <v>2012</v>
      </c>
      <c r="G7" s="141">
        <v>29</v>
      </c>
      <c r="H7" s="142">
        <v>40.200000000000003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>x</v>
      </c>
      <c r="U14" s="53">
        <f t="shared" si="5"/>
        <v>20</v>
      </c>
      <c r="V14" s="51">
        <f t="shared" si="1"/>
        <v>1</v>
      </c>
      <c r="W14" s="53">
        <f>IF(L14="x",1,0)</f>
        <v>1</v>
      </c>
      <c r="Z14" s="1">
        <f t="shared" si="2"/>
        <v>1</v>
      </c>
      <c r="AA14" t="str">
        <f t="shared" si="3"/>
        <v>C přípravka žáci</v>
      </c>
      <c r="AB14" s="48" t="str">
        <f>[1]List1!$E$114</f>
        <v>C příp</v>
      </c>
      <c r="AC14" t="str">
        <f t="shared" si="4"/>
        <v>C příp</v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0</v>
      </c>
      <c r="W23" s="51">
        <f>SUM(W7:W22)</f>
        <v>1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22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74" t="str">
        <f>'Vážní listina'!A2:I2</f>
        <v>Memoriál G. Frištenského - XXXII ročník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">
      <c r="A3" s="20" t="str">
        <f>CONCATENATE([1]List1!$A$3)</f>
        <v>Místo:</v>
      </c>
      <c r="B3" s="175" t="str">
        <f>CONCATENATE('Vážní listina'!D3)</f>
        <v>Prostějov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C příp 43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25">
      <c r="A7" s="170" t="str">
        <f>IF('Vážní listina'!D7="","",'Vážní listina'!D7)</f>
        <v>Tomšík Bruno</v>
      </c>
      <c r="B7" s="171" t="str">
        <f>IF('Vážní listina'!D7="","",'Vážní listina'!E7)</f>
        <v>Čech.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25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25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25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25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25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25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25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25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25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25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25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25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25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25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25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25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25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25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25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25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25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25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25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25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25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25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25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25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25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25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25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25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25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25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25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25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25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25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25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25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25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25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25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25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25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25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25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25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25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25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25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25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25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25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25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2019-10-12T09:47:54Z</cp:lastPrinted>
  <dcterms:created xsi:type="dcterms:W3CDTF">2002-01-25T08:02:23Z</dcterms:created>
  <dcterms:modified xsi:type="dcterms:W3CDTF">2019-10-13T12:11:19Z</dcterms:modified>
</cp:coreProperties>
</file>