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r:id="rId3"/>
  </sheets>
  <externalReferences>
    <externalReference r:id="rId4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kvalifikace'!$A$1:$X$79</definedName>
    <definedName name="_xlnm.Print_Area" localSheetId="1">'Vážní listina'!$A$1:$I$36</definedName>
  </definedNames>
  <calcPr calcId="145621" iterateDelta="1E-4"/>
</workbook>
</file>

<file path=xl/calcChain.xml><?xml version="1.0" encoding="utf-8"?>
<calcChain xmlns="http://schemas.openxmlformats.org/spreadsheetml/2006/main">
  <c r="AB14" i="1" l="1"/>
  <c r="Z9" i="4" l="1"/>
  <c r="Z7" i="4"/>
  <c r="AB19" i="1"/>
  <c r="AB8" i="4" l="1"/>
  <c r="AC8" i="4" s="1"/>
  <c r="N5" i="1" l="1"/>
  <c r="E16" i="3" l="1"/>
  <c r="E17" i="3"/>
  <c r="E18" i="3"/>
  <c r="E19" i="3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U14" i="1"/>
  <c r="W14" i="1"/>
  <c r="K11" i="1"/>
  <c r="K12" i="1"/>
  <c r="AA12" i="1" s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AA7" i="1" s="1"/>
  <c r="K4" i="1"/>
  <c r="S10" i="3"/>
  <c r="K10" i="3"/>
  <c r="S12" i="3"/>
  <c r="K12" i="3"/>
  <c r="R10" i="3"/>
  <c r="Q10" i="3"/>
  <c r="P10" i="3"/>
  <c r="J10" i="3"/>
  <c r="I10" i="3"/>
  <c r="H10" i="3"/>
  <c r="G14" i="3"/>
  <c r="O14" i="3"/>
  <c r="G11" i="3"/>
  <c r="O11" i="3"/>
  <c r="AA15" i="1" l="1"/>
  <c r="AA23" i="1" s="1"/>
  <c r="V15" i="1"/>
  <c r="V23" i="1" s="1"/>
  <c r="U15" i="1"/>
  <c r="U23" i="1" s="1"/>
  <c r="O10" i="3"/>
  <c r="G10" i="3"/>
  <c r="G12" i="3"/>
  <c r="O12" i="3"/>
  <c r="K14" i="3"/>
  <c r="K13" i="3"/>
  <c r="S14" i="3"/>
  <c r="S13" i="3"/>
  <c r="O13" i="3"/>
  <c r="G13" i="3"/>
  <c r="F16" i="3"/>
  <c r="F17" i="3"/>
  <c r="Z15" i="1"/>
  <c r="Z23" i="1" s="1"/>
  <c r="F19" i="3"/>
  <c r="N19" i="3"/>
  <c r="X8" i="1"/>
  <c r="O8" i="1"/>
  <c r="Y8" i="1" s="1"/>
  <c r="X7" i="1"/>
  <c r="O7" i="1"/>
  <c r="Y7" i="1" s="1"/>
  <c r="W23" i="1"/>
  <c r="T25" i="1"/>
  <c r="K23" i="1" s="1"/>
  <c r="X12" i="1"/>
  <c r="N10" i="1"/>
  <c r="F18" i="3"/>
  <c r="AA6" i="1" l="1"/>
  <c r="Y10" i="1"/>
  <c r="Y12" i="1" s="1"/>
  <c r="O10" i="1" s="1"/>
  <c r="N16" i="3"/>
  <c r="N18" i="3"/>
  <c r="N17" i="3"/>
  <c r="U25" i="1"/>
  <c r="L23" i="1" s="1"/>
  <c r="Y23" i="1" l="1"/>
  <c r="Q7" i="1" s="1"/>
  <c r="O12" i="1"/>
</calcChain>
</file>

<file path=xl/sharedStrings.xml><?xml version="1.0" encoding="utf-8"?>
<sst xmlns="http://schemas.openxmlformats.org/spreadsheetml/2006/main" count="150" uniqueCount="57">
  <si>
    <t>oddíl</t>
  </si>
  <si>
    <t>los</t>
  </si>
  <si>
    <t>finále</t>
  </si>
  <si>
    <t>jméno</t>
  </si>
  <si>
    <t>5.-7. místo</t>
  </si>
  <si>
    <t>Pos 19-24</t>
  </si>
  <si>
    <t>Pos 13-18</t>
  </si>
  <si>
    <t>Pos 7-12</t>
  </si>
  <si>
    <t>Pos 1-6</t>
  </si>
  <si>
    <t>body</t>
  </si>
  <si>
    <t>Pos 25-28</t>
  </si>
  <si>
    <t>kg</t>
  </si>
  <si>
    <t>jun</t>
  </si>
  <si>
    <t>x</t>
  </si>
  <si>
    <t>suma</t>
  </si>
  <si>
    <t>sense</t>
  </si>
  <si>
    <t>ř.ř.</t>
  </si>
  <si>
    <t>Vysvětlení</t>
  </si>
  <si>
    <t>součet bodu</t>
  </si>
  <si>
    <t>součet technických bodů</t>
  </si>
  <si>
    <t>součet vítězství</t>
  </si>
  <si>
    <t>C příp</t>
  </si>
  <si>
    <t>Holyš.</t>
  </si>
  <si>
    <t>Hrádek Matěj</t>
  </si>
  <si>
    <t>H.Brod 2</t>
  </si>
  <si>
    <t>Boubel Lukáš</t>
  </si>
  <si>
    <t>Výsledky v soutěži jednotlivců</t>
  </si>
  <si>
    <t>Soutěž:</t>
  </si>
  <si>
    <t>Memoriál G. Frištenského - XXXII ročník</t>
  </si>
  <si>
    <t>Místo:</t>
  </si>
  <si>
    <t>Prostějov</t>
  </si>
  <si>
    <t>Datum:</t>
  </si>
  <si>
    <t xml:space="preserve"> 12.10.2019 </t>
  </si>
  <si>
    <t>Hmotnost:</t>
  </si>
  <si>
    <t>C příp 22 kg ř.ř.</t>
  </si>
  <si>
    <t>pořadí</t>
  </si>
  <si>
    <t>příjmení a jméno</t>
  </si>
  <si>
    <t xml:space="preserve">Prostějov,  12.10.2019 </t>
  </si>
  <si>
    <t>Vážní listina</t>
  </si>
  <si>
    <t>C příp 22 kg</t>
  </si>
  <si>
    <t>styl:</t>
  </si>
  <si>
    <t>číslo</t>
  </si>
  <si>
    <t>ročník</t>
  </si>
  <si>
    <t>skut. hmot. kg</t>
  </si>
  <si>
    <t>Tabulka kvalifikace</t>
  </si>
  <si>
    <t>1. kolo</t>
  </si>
  <si>
    <t>2. kolo</t>
  </si>
  <si>
    <t>3. kolo</t>
  </si>
  <si>
    <t>4. kolo</t>
  </si>
  <si>
    <t>5. kolo</t>
  </si>
  <si>
    <t>výsledky              B   T   O</t>
  </si>
  <si>
    <t>poř.</t>
  </si>
  <si>
    <t/>
  </si>
  <si>
    <t>los soupeře</t>
  </si>
  <si>
    <t>technické body</t>
  </si>
  <si>
    <t>součet napomínání "O"</t>
  </si>
  <si>
    <t>napomínání "O"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</si>
</sst>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0" xfId="0" applyAlignment="1"/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NumberFormat="1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NumberFormat="1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64" xfId="0" applyBorder="1" applyAlignment="1" applyProtection="1">
      <alignment horizontal="center" vertical="center"/>
      <protection locked="0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Tabulka%20pro%20sout&#283;&#382;%20jednotlivc&#367;%202018%2001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</row>
        <row r="27">
          <cell r="A27" t="str">
            <v>výsledky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S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  <col min="4" max="4" width="9.140625" hidden="1" customWidth="1"/>
    <col min="5" max="5" width="11.42578125" hidden="1" customWidth="1"/>
    <col min="6" max="19" width="9.140625" hidden="1" customWidth="1"/>
  </cols>
  <sheetData>
    <row r="1" spans="1:19" ht="30" x14ac:dyDescent="0.4">
      <c r="A1" s="158" t="s">
        <v>26</v>
      </c>
      <c r="B1" s="158"/>
      <c r="C1" s="158"/>
    </row>
    <row r="3" spans="1:19" ht="15.75" x14ac:dyDescent="0.25">
      <c r="A3" s="16" t="s">
        <v>27</v>
      </c>
      <c r="B3" s="17" t="s">
        <v>28</v>
      </c>
    </row>
    <row r="4" spans="1:19" ht="15.75" x14ac:dyDescent="0.25">
      <c r="A4" s="16" t="s">
        <v>29</v>
      </c>
      <c r="B4" s="17" t="s">
        <v>30</v>
      </c>
    </row>
    <row r="5" spans="1:19" ht="15.75" x14ac:dyDescent="0.25">
      <c r="A5" s="16" t="s">
        <v>31</v>
      </c>
      <c r="B5" s="17" t="s">
        <v>32</v>
      </c>
    </row>
    <row r="6" spans="1:19" ht="15.75" x14ac:dyDescent="0.25">
      <c r="A6" s="17"/>
      <c r="B6" s="17"/>
    </row>
    <row r="7" spans="1:19" ht="15.75" x14ac:dyDescent="0.25">
      <c r="A7" s="16" t="s">
        <v>33</v>
      </c>
      <c r="B7" s="17" t="s">
        <v>34</v>
      </c>
    </row>
    <row r="8" spans="1:19" ht="13.5" thickBot="1" x14ac:dyDescent="0.25"/>
    <row r="9" spans="1:19" ht="20.100000000000001" customHeight="1" thickBot="1" x14ac:dyDescent="0.25">
      <c r="A9" s="23" t="s">
        <v>35</v>
      </c>
      <c r="B9" s="13" t="s">
        <v>36</v>
      </c>
      <c r="C9" s="24" t="s">
        <v>0</v>
      </c>
      <c r="E9" s="1" t="s">
        <v>2</v>
      </c>
      <c r="F9" s="1" t="s">
        <v>4</v>
      </c>
      <c r="G9" s="1" t="s">
        <v>8</v>
      </c>
      <c r="H9" s="1" t="s">
        <v>7</v>
      </c>
      <c r="I9" s="1" t="s">
        <v>6</v>
      </c>
      <c r="J9" s="1" t="s">
        <v>5</v>
      </c>
      <c r="K9" s="1" t="s">
        <v>10</v>
      </c>
      <c r="M9" s="1" t="s">
        <v>2</v>
      </c>
      <c r="N9" s="1" t="s">
        <v>4</v>
      </c>
      <c r="O9" s="1" t="s">
        <v>8</v>
      </c>
      <c r="P9" s="1" t="s">
        <v>7</v>
      </c>
      <c r="Q9" s="1" t="s">
        <v>6</v>
      </c>
      <c r="R9" s="1" t="s">
        <v>5</v>
      </c>
      <c r="S9" s="1" t="s">
        <v>10</v>
      </c>
    </row>
    <row r="10" spans="1:19" ht="39.950000000000003" customHeight="1" x14ac:dyDescent="0.2">
      <c r="A10" s="20">
        <v>1</v>
      </c>
      <c r="B10" s="21" t="s">
        <v>25</v>
      </c>
      <c r="C10" s="22" t="s">
        <v>22</v>
      </c>
      <c r="D10" s="15" t="s">
        <v>3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Boubel Lukáš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Holyš.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50000000000003" customHeight="1" thickBot="1" x14ac:dyDescent="0.25">
      <c r="A11" s="18">
        <v>2</v>
      </c>
      <c r="B11" s="21" t="s">
        <v>23</v>
      </c>
      <c r="C11" s="22" t="s">
        <v>24</v>
      </c>
      <c r="D11" s="15" t="s">
        <v>3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Hrádek Matěj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H.Brod 2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50000000000003" hidden="1" customHeight="1" x14ac:dyDescent="0.2">
      <c r="A12" s="18"/>
      <c r="B12" s="21"/>
      <c r="C12" s="22">
        <v>0</v>
      </c>
      <c r="D12" s="15" t="s">
        <v>3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50000000000003" hidden="1" customHeight="1" x14ac:dyDescent="0.2">
      <c r="A13" s="18"/>
      <c r="B13" s="21"/>
      <c r="C13" s="22">
        <v>0</v>
      </c>
      <c r="D13" s="15" t="s">
        <v>3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50000000000003" hidden="1" customHeight="1" x14ac:dyDescent="0.2">
      <c r="A14" s="18"/>
      <c r="B14" s="21"/>
      <c r="C14" s="22">
        <v>0</v>
      </c>
      <c r="D14" s="15" t="s">
        <v>3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50000000000003" hidden="1" customHeight="1" x14ac:dyDescent="0.2">
      <c r="A15" s="18">
        <v>6</v>
      </c>
      <c r="B15" s="21"/>
      <c r="C15" s="22">
        <v>0</v>
      </c>
      <c r="D15" s="15" t="s">
        <v>3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50000000000003" hidden="1" customHeight="1" x14ac:dyDescent="0.2">
      <c r="A16" s="18">
        <v>7</v>
      </c>
      <c r="B16" s="21" t="e">
        <v>#REF!</v>
      </c>
      <c r="C16" s="22">
        <v>0</v>
      </c>
      <c r="D16" s="15" t="s">
        <v>3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50000000000003" hidden="1" customHeight="1" x14ac:dyDescent="0.2">
      <c r="A17" s="18">
        <v>8</v>
      </c>
      <c r="B17" s="21" t="e">
        <v>#REF!</v>
      </c>
      <c r="C17" s="22">
        <v>0</v>
      </c>
      <c r="D17" s="15" t="s">
        <v>3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50000000000003" hidden="1" customHeight="1" x14ac:dyDescent="0.2">
      <c r="A18" s="18">
        <v>9</v>
      </c>
      <c r="B18" s="21" t="e">
        <v>#REF!</v>
      </c>
      <c r="C18" s="22">
        <v>0</v>
      </c>
      <c r="D18" s="15" t="s">
        <v>3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50000000000003" hidden="1" customHeight="1" thickBot="1" x14ac:dyDescent="0.25">
      <c r="A19" s="19">
        <v>10</v>
      </c>
      <c r="B19" s="44" t="e">
        <v>#REF!</v>
      </c>
      <c r="C19" s="45">
        <v>0</v>
      </c>
      <c r="D19" s="15" t="s">
        <v>3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">
      <c r="A20" s="90"/>
      <c r="B20" s="90"/>
      <c r="C20" s="90"/>
    </row>
    <row r="21" spans="1:19" x14ac:dyDescent="0.2">
      <c r="A21" t="s">
        <v>37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C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61" hidden="1" customWidth="1"/>
    <col min="3" max="3" width="5.5703125" style="60" hidden="1" customWidth="1"/>
    <col min="4" max="4" width="27.85546875" customWidth="1"/>
    <col min="5" max="5" width="10.28515625" style="48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6" hidden="1" customWidth="1"/>
    <col min="12" max="12" width="5.7109375" style="35" hidden="1" customWidth="1"/>
    <col min="13" max="14" width="9.140625" style="56" hidden="1" customWidth="1"/>
    <col min="15" max="15" width="5.28515625" style="1" hidden="1" customWidth="1"/>
    <col min="16" max="19" width="9.140625" hidden="1" customWidth="1"/>
    <col min="20" max="20" width="9.140625" style="55" hidden="1" customWidth="1"/>
    <col min="21" max="22" width="9.140625" style="35" hidden="1" customWidth="1"/>
    <col min="23" max="23" width="9.140625" style="58" hidden="1" customWidth="1"/>
    <col min="24" max="24" width="10.140625" style="55" hidden="1" customWidth="1"/>
    <col min="25" max="25" width="9.140625" style="35" hidden="1" customWidth="1"/>
    <col min="26" max="26" width="9.140625" style="1" hidden="1" customWidth="1"/>
    <col min="27" max="27" width="9.140625" hidden="1" customWidth="1"/>
    <col min="28" max="28" width="11" style="55" hidden="1" customWidth="1"/>
    <col min="29" max="29" width="9.140625" hidden="1" customWidth="1"/>
    <col min="30" max="52" width="0" hidden="1" customWidth="1"/>
  </cols>
  <sheetData>
    <row r="1" spans="1:29" ht="54.95" customHeight="1" x14ac:dyDescent="0.2">
      <c r="A1" s="159" t="s">
        <v>38</v>
      </c>
      <c r="B1" s="159"/>
      <c r="C1" s="159"/>
      <c r="D1" s="159"/>
      <c r="E1" s="159"/>
      <c r="F1" s="159"/>
      <c r="G1" s="159"/>
      <c r="H1" s="159"/>
      <c r="I1" s="159"/>
      <c r="L1" s="155"/>
      <c r="U1" s="155"/>
      <c r="V1" s="155"/>
      <c r="W1" s="155"/>
      <c r="Y1" s="155"/>
    </row>
    <row r="2" spans="1:29" ht="23.25" customHeight="1" x14ac:dyDescent="0.2">
      <c r="A2" s="164" t="s">
        <v>28</v>
      </c>
      <c r="B2" s="164"/>
      <c r="C2" s="164"/>
      <c r="D2" s="164"/>
      <c r="E2" s="164"/>
      <c r="F2" s="164"/>
      <c r="G2" s="164"/>
      <c r="H2" s="164"/>
      <c r="I2" s="164"/>
    </row>
    <row r="3" spans="1:29" x14ac:dyDescent="0.2">
      <c r="A3" s="76" t="s">
        <v>29</v>
      </c>
      <c r="D3" s="2" t="s">
        <v>30</v>
      </c>
      <c r="E3" s="49"/>
      <c r="F3" s="163"/>
      <c r="G3" s="163"/>
      <c r="H3" s="1"/>
      <c r="I3" s="1"/>
    </row>
    <row r="4" spans="1:29" s="55" customFormat="1" ht="28.5" customHeight="1" x14ac:dyDescent="0.2">
      <c r="A4" s="70" t="s">
        <v>31</v>
      </c>
      <c r="B4" s="61"/>
      <c r="C4" s="60"/>
      <c r="D4" s="152" t="s">
        <v>32</v>
      </c>
      <c r="E4" s="69" t="s">
        <v>33</v>
      </c>
      <c r="F4" s="162" t="s">
        <v>39</v>
      </c>
      <c r="G4" s="162"/>
      <c r="H4" s="68" t="s">
        <v>40</v>
      </c>
      <c r="I4" s="156" t="s">
        <v>16</v>
      </c>
      <c r="K4" s="56" t="str">
        <f>$E$4</f>
        <v>Hmotnost:</v>
      </c>
      <c r="L4" s="73">
        <f>C7</f>
        <v>22</v>
      </c>
      <c r="M4" s="56" t="s">
        <v>11</v>
      </c>
      <c r="N4" s="56"/>
      <c r="O4" s="60"/>
      <c r="U4" s="60"/>
      <c r="V4" s="60"/>
      <c r="W4" s="60"/>
      <c r="Y4" s="60"/>
      <c r="Z4" s="60"/>
    </row>
    <row r="5" spans="1:29" s="34" customFormat="1" ht="13.5" thickBot="1" x14ac:dyDescent="0.25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65" t="str">
        <f>[1]List1!$A$198</f>
        <v>automatická volba - neměnit</v>
      </c>
      <c r="O5" s="165"/>
      <c r="P5" s="165"/>
      <c r="Q5" s="165"/>
      <c r="R5" s="165"/>
      <c r="T5" s="39"/>
      <c r="U5" s="46"/>
      <c r="V5" s="46"/>
      <c r="W5" s="46"/>
      <c r="X5" s="39"/>
      <c r="Y5" s="46"/>
      <c r="Z5" s="57"/>
      <c r="AB5" s="39"/>
    </row>
    <row r="6" spans="1:29" ht="26.25" thickBot="1" x14ac:dyDescent="0.25">
      <c r="A6" s="153" t="s">
        <v>41</v>
      </c>
      <c r="B6" s="85" t="s">
        <v>21</v>
      </c>
      <c r="C6" s="86">
        <v>22</v>
      </c>
      <c r="D6" s="87" t="s">
        <v>36</v>
      </c>
      <c r="E6" s="50" t="s">
        <v>0</v>
      </c>
      <c r="F6" s="11" t="s">
        <v>42</v>
      </c>
      <c r="G6" s="12" t="s">
        <v>1</v>
      </c>
      <c r="H6" s="13" t="s">
        <v>43</v>
      </c>
      <c r="I6" s="14" t="s">
        <v>16</v>
      </c>
      <c r="K6" s="160" t="str">
        <f>[1]List1!$A$7</f>
        <v>věk. kat.</v>
      </c>
      <c r="L6" s="160"/>
      <c r="M6" s="35"/>
      <c r="N6" s="161" t="str">
        <f>[1]List1!$A$6</f>
        <v>styl:</v>
      </c>
      <c r="O6" s="161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C příp</v>
      </c>
      <c r="AC6" t="str">
        <f>CONCATENATE(AE7,AE8,AE9,AE10,AE11,AE12,AE13,AE14,AE15,AE16,AE17,AE18,AE19,AE20,AE21,AE12)</f>
        <v/>
      </c>
    </row>
    <row r="7" spans="1:29" ht="15.95" customHeight="1" thickTop="1" x14ac:dyDescent="0.25">
      <c r="A7" s="84">
        <v>1</v>
      </c>
      <c r="B7" s="79" t="s">
        <v>21</v>
      </c>
      <c r="C7" s="80">
        <v>22</v>
      </c>
      <c r="D7" s="81" t="s">
        <v>25</v>
      </c>
      <c r="E7" s="10" t="s">
        <v>22</v>
      </c>
      <c r="F7" s="9">
        <v>2013</v>
      </c>
      <c r="G7" s="82">
        <v>98</v>
      </c>
      <c r="H7" s="83">
        <v>20.8</v>
      </c>
      <c r="I7" s="157" t="s">
        <v>16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4" t="str">
        <f>IF(I7=N7,"x","")</f>
        <v>x</v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1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29" ht="15.95" customHeight="1" thickBot="1" x14ac:dyDescent="0.3">
      <c r="A8" s="105">
        <v>2</v>
      </c>
      <c r="B8" s="137" t="s">
        <v>21</v>
      </c>
      <c r="C8" s="108">
        <v>22</v>
      </c>
      <c r="D8" s="106" t="s">
        <v>23</v>
      </c>
      <c r="E8" s="107" t="s">
        <v>24</v>
      </c>
      <c r="F8" s="36">
        <v>2012</v>
      </c>
      <c r="G8" s="108">
        <v>149</v>
      </c>
      <c r="H8" s="109">
        <v>21.2</v>
      </c>
      <c r="I8" s="110" t="s">
        <v>16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4" t="str">
        <f>IF(I7=N8,"x","")</f>
        <v/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29" ht="15.95" customHeight="1" x14ac:dyDescent="0.25">
      <c r="A9" s="111"/>
      <c r="B9" s="138"/>
      <c r="C9" s="139"/>
      <c r="D9" s="113"/>
      <c r="E9" s="114"/>
      <c r="F9" s="115"/>
      <c r="G9" s="112"/>
      <c r="H9" s="116"/>
      <c r="I9" s="89"/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29" ht="15.95" hidden="1" customHeight="1" x14ac:dyDescent="0.25">
      <c r="A10" s="117"/>
      <c r="B10" s="125"/>
      <c r="C10" s="123"/>
      <c r="D10" s="120"/>
      <c r="E10" s="121"/>
      <c r="F10" s="122"/>
      <c r="G10" s="123"/>
      <c r="H10" s="124"/>
      <c r="I10" s="46"/>
      <c r="K10" s="64" t="str">
        <f>[1]List1!$B$111</f>
        <v>žáci</v>
      </c>
      <c r="L10" s="65" t="str">
        <f t="shared" si="0"/>
        <v/>
      </c>
      <c r="N10" s="56" t="str">
        <f>X10</f>
        <v>výsledky</v>
      </c>
      <c r="O10" s="56" t="str">
        <f>IF(AA23&gt;0,$T$33,(Y12))</f>
        <v>OK</v>
      </c>
      <c r="U10" s="58" t="str">
        <f>IF(L10="x",1,"")</f>
        <v/>
      </c>
      <c r="V10" s="58" t="str">
        <f t="shared" si="1"/>
        <v/>
      </c>
      <c r="X10" s="55" t="str">
        <f>$T$23</f>
        <v>výsledky</v>
      </c>
      <c r="Y10" s="35">
        <f>Y7+Y8</f>
        <v>1</v>
      </c>
      <c r="Z10" s="1">
        <f t="shared" si="2"/>
        <v>0</v>
      </c>
      <c r="AA10" t="str">
        <f t="shared" si="3"/>
        <v/>
      </c>
      <c r="AB10" s="55" t="str">
        <f>[1]List1!$A$111</f>
        <v>žák</v>
      </c>
      <c r="AC10" t="str">
        <f t="shared" si="4"/>
        <v/>
      </c>
    </row>
    <row r="11" spans="1:29" ht="15.95" hidden="1" customHeight="1" x14ac:dyDescent="0.25">
      <c r="A11" s="117"/>
      <c r="B11" s="118"/>
      <c r="C11" s="119"/>
      <c r="D11" s="120"/>
      <c r="E11" s="121"/>
      <c r="F11" s="122"/>
      <c r="G11" s="123"/>
      <c r="H11" s="124"/>
      <c r="I11" s="46"/>
      <c r="K11" s="66" t="str">
        <f>[1]List1!$B$110</f>
        <v>mladší žáci</v>
      </c>
      <c r="L11" s="67" t="str">
        <f t="shared" si="0"/>
        <v/>
      </c>
      <c r="U11" s="35" t="str">
        <f>IF(L11="x",20,"")</f>
        <v/>
      </c>
      <c r="V11" s="58" t="str">
        <f t="shared" si="1"/>
        <v/>
      </c>
      <c r="Z11" s="1">
        <f t="shared" si="2"/>
        <v>0</v>
      </c>
      <c r="AA11" t="str">
        <f t="shared" si="3"/>
        <v/>
      </c>
      <c r="AB11" s="55" t="str">
        <f>[1]List1!$A$110</f>
        <v>ml.ž</v>
      </c>
      <c r="AC11" t="str">
        <f t="shared" si="4"/>
        <v/>
      </c>
    </row>
    <row r="12" spans="1:29" ht="15.95" hidden="1" customHeight="1" x14ac:dyDescent="0.25">
      <c r="A12" s="117"/>
      <c r="B12" s="125"/>
      <c r="C12" s="123"/>
      <c r="D12" s="120"/>
      <c r="E12" s="121"/>
      <c r="F12" s="122"/>
      <c r="G12" s="123"/>
      <c r="H12" s="124"/>
      <c r="I12" s="46"/>
      <c r="K12" s="56" t="str">
        <f>[1]List1!$B$109</f>
        <v xml:space="preserve">A přípravka žáci </v>
      </c>
      <c r="L12" s="46" t="str">
        <f t="shared" si="0"/>
        <v/>
      </c>
      <c r="N12" s="56" t="str">
        <f>N6</f>
        <v>styl:</v>
      </c>
      <c r="O12" s="56" t="str">
        <f>IF(Y10=0,$T$29,(IF(AA23=0,(IF(Y10=2,$T$31,(IF(O7="x",N7,IF(O8="x",N8,""))))),$N$8)))</f>
        <v>ř.ř.</v>
      </c>
      <c r="U12" s="35" t="str">
        <f t="shared" ref="U12:U14" si="5">IF(L12="x",20,"")</f>
        <v/>
      </c>
      <c r="V12" s="58" t="str">
        <f t="shared" si="1"/>
        <v/>
      </c>
      <c r="W12" s="58">
        <f t="shared" ref="W12:W13" si="6">IF(L12="x",1,0)</f>
        <v>0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5" t="str">
        <f>[1]List1!$A$109</f>
        <v>A příp</v>
      </c>
      <c r="AC12" t="str">
        <f t="shared" si="4"/>
        <v/>
      </c>
    </row>
    <row r="13" spans="1:29" ht="15.95" hidden="1" customHeight="1" x14ac:dyDescent="0.25">
      <c r="A13" s="117"/>
      <c r="B13" s="118"/>
      <c r="C13" s="119"/>
      <c r="D13" s="120"/>
      <c r="E13" s="121"/>
      <c r="F13" s="122"/>
      <c r="G13" s="123"/>
      <c r="H13" s="124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29" ht="15.95" hidden="1" customHeight="1" thickBot="1" x14ac:dyDescent="0.3">
      <c r="A14" s="117"/>
      <c r="B14" s="118"/>
      <c r="C14" s="119"/>
      <c r="D14" s="120"/>
      <c r="E14" s="121"/>
      <c r="F14" s="122"/>
      <c r="G14" s="123"/>
      <c r="H14" s="124"/>
      <c r="I14" s="46"/>
      <c r="K14" s="71" t="str">
        <f>[1]List1!$D$122</f>
        <v>C přípravka žáci</v>
      </c>
      <c r="L14" s="63" t="str">
        <f t="shared" si="0"/>
        <v>x</v>
      </c>
      <c r="U14" s="60">
        <f t="shared" si="5"/>
        <v>20</v>
      </c>
      <c r="V14" s="58">
        <f t="shared" si="1"/>
        <v>1</v>
      </c>
      <c r="W14" s="60">
        <f>IF(L14="x",1,0)</f>
        <v>1</v>
      </c>
      <c r="Z14" s="1">
        <f t="shared" si="2"/>
        <v>1</v>
      </c>
      <c r="AA14" t="str">
        <f t="shared" si="3"/>
        <v>C přípravka žáci</v>
      </c>
      <c r="AB14" s="55" t="str">
        <f>[1]List1!$E$114</f>
        <v>C příp</v>
      </c>
      <c r="AC14" t="str">
        <f t="shared" si="4"/>
        <v>C příp</v>
      </c>
    </row>
    <row r="15" spans="1:29" ht="15.95" hidden="1" customHeight="1" thickTop="1" x14ac:dyDescent="0.25">
      <c r="A15" s="117"/>
      <c r="B15" s="125"/>
      <c r="C15" s="123"/>
      <c r="D15" s="120"/>
      <c r="E15" s="121"/>
      <c r="F15" s="122"/>
      <c r="G15" s="123"/>
      <c r="H15" s="124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117"/>
      <c r="B16" s="125"/>
      <c r="C16" s="123"/>
      <c r="D16" s="120"/>
      <c r="E16" s="121"/>
      <c r="F16" s="122"/>
      <c r="G16" s="123"/>
      <c r="H16" s="124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17"/>
      <c r="B17" s="118"/>
      <c r="C17" s="119"/>
      <c r="D17" s="120"/>
      <c r="E17" s="121"/>
      <c r="F17" s="122"/>
      <c r="G17" s="123"/>
      <c r="H17" s="124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17"/>
      <c r="B18" s="118"/>
      <c r="C18" s="119"/>
      <c r="D18" s="120"/>
      <c r="E18" s="121"/>
      <c r="F18" s="122"/>
      <c r="G18" s="123"/>
      <c r="H18" s="124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17"/>
      <c r="B19" s="125"/>
      <c r="C19" s="123"/>
      <c r="D19" s="120"/>
      <c r="E19" s="121"/>
      <c r="F19" s="122"/>
      <c r="G19" s="123"/>
      <c r="H19" s="124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17"/>
      <c r="B20" s="126"/>
      <c r="C20" s="127"/>
      <c r="D20" s="120"/>
      <c r="E20" s="121"/>
      <c r="F20" s="128"/>
      <c r="G20" s="129"/>
      <c r="H20" s="130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17"/>
      <c r="B21" s="125" t="s">
        <v>12</v>
      </c>
      <c r="C21" s="123">
        <v>74</v>
      </c>
      <c r="D21" s="120"/>
      <c r="E21" s="121"/>
      <c r="F21" s="122"/>
      <c r="G21" s="123"/>
      <c r="H21" s="124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17"/>
      <c r="B22" s="126"/>
      <c r="C22" s="127"/>
      <c r="D22" s="120"/>
      <c r="E22" s="121"/>
      <c r="F22" s="128"/>
      <c r="G22" s="129"/>
      <c r="H22" s="130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17"/>
      <c r="B23" s="125"/>
      <c r="C23" s="123"/>
      <c r="D23" s="120"/>
      <c r="E23" s="121"/>
      <c r="F23" s="122"/>
      <c r="G23" s="123"/>
      <c r="H23" s="124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20</v>
      </c>
      <c r="V23" s="58">
        <f>SUM(V15:V21)</f>
        <v>0</v>
      </c>
      <c r="W23" s="58">
        <f>SUM(W7:W22)</f>
        <v>1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5" hidden="1" customHeight="1" x14ac:dyDescent="0.25">
      <c r="A24" s="117"/>
      <c r="B24" s="125"/>
      <c r="C24" s="123"/>
      <c r="D24" s="120"/>
      <c r="E24" s="121"/>
      <c r="F24" s="122"/>
      <c r="G24" s="123"/>
      <c r="H24" s="124"/>
      <c r="I24" s="46"/>
    </row>
    <row r="25" spans="1:29" ht="15.95" hidden="1" customHeight="1" x14ac:dyDescent="0.25">
      <c r="A25" s="117"/>
      <c r="B25" s="125"/>
      <c r="C25" s="123"/>
      <c r="D25" s="120"/>
      <c r="E25" s="121"/>
      <c r="F25" s="122"/>
      <c r="G25" s="123"/>
      <c r="H25" s="124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5" hidden="1" customHeight="1" x14ac:dyDescent="0.25">
      <c r="A26" s="117"/>
      <c r="B26" s="125"/>
      <c r="C26" s="123"/>
      <c r="D26" s="120"/>
      <c r="E26" s="121"/>
      <c r="F26" s="122"/>
      <c r="G26" s="123"/>
      <c r="H26" s="124"/>
      <c r="I26" s="46"/>
    </row>
    <row r="27" spans="1:29" ht="15.95" hidden="1" customHeight="1" x14ac:dyDescent="0.25">
      <c r="A27" s="117"/>
      <c r="B27" s="125"/>
      <c r="C27" s="123"/>
      <c r="D27" s="120"/>
      <c r="E27" s="121"/>
      <c r="F27" s="122"/>
      <c r="G27" s="123"/>
      <c r="H27" s="124"/>
      <c r="I27" s="46"/>
      <c r="T27" s="55" t="str">
        <f>[1]List1!$A$104</f>
        <v>chyba</v>
      </c>
    </row>
    <row r="28" spans="1:29" ht="15.95" hidden="1" customHeight="1" x14ac:dyDescent="0.25">
      <c r="A28" s="117"/>
      <c r="B28" s="46"/>
      <c r="C28" s="131"/>
      <c r="D28" s="132"/>
      <c r="E28" s="121"/>
      <c r="F28" s="122"/>
      <c r="G28" s="133"/>
      <c r="H28" s="134"/>
      <c r="I28" s="46"/>
      <c r="T28" s="55" t="str">
        <f>[1]List1!$A$186</f>
        <v>OK</v>
      </c>
    </row>
    <row r="29" spans="1:29" ht="15.95" hidden="1" customHeight="1" x14ac:dyDescent="0.25">
      <c r="A29" s="117"/>
      <c r="B29" s="46"/>
      <c r="C29" s="46"/>
      <c r="D29" s="132"/>
      <c r="E29" s="121"/>
      <c r="F29" s="122"/>
      <c r="G29" s="133"/>
      <c r="H29" s="134"/>
      <c r="I29" s="46"/>
      <c r="T29" s="55" t="str">
        <f>[1]List1!$A$190</f>
        <v>zadej styl</v>
      </c>
    </row>
    <row r="30" spans="1:29" ht="15.95" hidden="1" customHeight="1" x14ac:dyDescent="0.25">
      <c r="A30" s="117"/>
      <c r="B30" s="46"/>
      <c r="C30" s="46"/>
      <c r="D30" s="132"/>
      <c r="E30" s="121"/>
      <c r="F30" s="122"/>
      <c r="G30" s="133"/>
      <c r="H30" s="134"/>
      <c r="I30" s="46"/>
      <c r="T30" s="55" t="str">
        <f>[1]List1!$A$191</f>
        <v>zadej kategorii</v>
      </c>
    </row>
    <row r="31" spans="1:29" ht="15.95" hidden="1" customHeight="1" x14ac:dyDescent="0.25">
      <c r="A31" s="117"/>
      <c r="B31" s="46"/>
      <c r="C31" s="131"/>
      <c r="D31" s="132"/>
      <c r="E31" s="121"/>
      <c r="F31" s="122"/>
      <c r="G31" s="133"/>
      <c r="H31" s="134"/>
      <c r="I31" s="46"/>
      <c r="T31" s="55" t="str">
        <f>[1]List1!$A$192</f>
        <v>mnoho stylů</v>
      </c>
    </row>
    <row r="32" spans="1:29" ht="15.95" hidden="1" customHeight="1" x14ac:dyDescent="0.25">
      <c r="A32" s="117"/>
      <c r="B32" s="46"/>
      <c r="C32" s="46"/>
      <c r="D32" s="132"/>
      <c r="E32" s="121"/>
      <c r="F32" s="122"/>
      <c r="G32" s="133"/>
      <c r="H32" s="134"/>
      <c r="I32" s="46"/>
      <c r="T32" s="55" t="str">
        <f>[1]List1!$A$193</f>
        <v>mnoho kategorií</v>
      </c>
    </row>
    <row r="33" spans="1:20" ht="15.95" hidden="1" customHeight="1" x14ac:dyDescent="0.25">
      <c r="A33" s="117"/>
      <c r="B33" s="46"/>
      <c r="C33" s="46"/>
      <c r="D33" s="132"/>
      <c r="E33" s="121"/>
      <c r="F33" s="122"/>
      <c r="G33" s="133"/>
      <c r="H33" s="134"/>
      <c r="I33" s="46"/>
      <c r="T33" s="55" t="str">
        <f>[1]List1!$A$196</f>
        <v>ženy</v>
      </c>
    </row>
    <row r="34" spans="1:20" ht="15.95" hidden="1" customHeight="1" x14ac:dyDescent="0.25">
      <c r="A34" s="117"/>
      <c r="B34" s="46"/>
      <c r="C34" s="131"/>
      <c r="D34" s="132"/>
      <c r="E34" s="121"/>
      <c r="F34" s="122"/>
      <c r="G34" s="133"/>
      <c r="H34" s="134"/>
      <c r="I34" s="135"/>
    </row>
    <row r="35" spans="1:20" ht="15.95" hidden="1" customHeight="1" x14ac:dyDescent="0.2">
      <c r="A35" s="57"/>
      <c r="B35" s="46"/>
      <c r="C35" s="46"/>
      <c r="D35" s="34"/>
      <c r="E35" s="136"/>
      <c r="F35" s="34"/>
      <c r="G35" s="34"/>
      <c r="H35" s="34"/>
      <c r="I35" s="34"/>
    </row>
    <row r="36" spans="1:20" x14ac:dyDescent="0.2">
      <c r="A36" s="78" t="s">
        <v>37</v>
      </c>
      <c r="B36" s="77"/>
      <c r="C36" s="77"/>
      <c r="D36" s="88"/>
      <c r="E36" s="88"/>
    </row>
    <row r="37" spans="1:20" x14ac:dyDescent="0.2">
      <c r="D37" s="75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AC79"/>
  <sheetViews>
    <sheetView zoomScaleNormal="100" zoomScaleSheetLayoutView="100" workbookViewId="0">
      <selection sqref="A1:W1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6" max="29" width="0" style="154" hidden="1" customWidth="1"/>
  </cols>
  <sheetData>
    <row r="1" spans="1:29" ht="54.95" customHeight="1" x14ac:dyDescent="0.2">
      <c r="A1" s="159" t="s">
        <v>44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Z1" s="155"/>
      <c r="AA1" s="155"/>
      <c r="AB1" s="155"/>
      <c r="AC1" s="155"/>
    </row>
    <row r="2" spans="1:29" ht="18" x14ac:dyDescent="0.25">
      <c r="A2" s="188" t="s">
        <v>28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</row>
    <row r="3" spans="1:29" x14ac:dyDescent="0.2">
      <c r="A3" s="25" t="s">
        <v>29</v>
      </c>
      <c r="B3" s="189" t="s">
        <v>30</v>
      </c>
      <c r="C3" s="189"/>
      <c r="D3" s="189"/>
      <c r="E3" s="189"/>
      <c r="Q3" s="38"/>
      <c r="R3" s="38"/>
      <c r="S3" s="38"/>
      <c r="T3" s="38"/>
      <c r="U3" s="8"/>
    </row>
    <row r="4" spans="1:29" ht="31.5" customHeight="1" x14ac:dyDescent="0.2">
      <c r="A4" s="68" t="s">
        <v>31</v>
      </c>
      <c r="B4" s="144" t="s">
        <v>32</v>
      </c>
      <c r="C4" s="144"/>
      <c r="D4" s="144"/>
      <c r="E4" s="144"/>
      <c r="F4" s="144"/>
      <c r="G4" s="225" t="s">
        <v>33</v>
      </c>
      <c r="H4" s="225"/>
      <c r="I4" s="225"/>
      <c r="J4" s="162" t="s">
        <v>39</v>
      </c>
      <c r="K4" s="162"/>
      <c r="L4" s="162"/>
      <c r="M4" s="162"/>
      <c r="N4" s="162"/>
      <c r="O4" s="162"/>
      <c r="P4" s="162"/>
      <c r="Q4" s="162"/>
      <c r="R4" s="162"/>
      <c r="S4" s="162"/>
      <c r="T4" s="40" t="s">
        <v>40</v>
      </c>
      <c r="U4" s="40"/>
      <c r="V4" s="40" t="s">
        <v>16</v>
      </c>
      <c r="W4" s="40"/>
    </row>
    <row r="5" spans="1:29" s="34" customFormat="1" ht="13.5" thickBot="1" x14ac:dyDescent="0.25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Z5" s="46"/>
      <c r="AA5" s="46"/>
      <c r="AB5" s="46"/>
      <c r="AC5" s="46"/>
    </row>
    <row r="6" spans="1:29" ht="24.95" customHeight="1" thickTop="1" thickBot="1" x14ac:dyDescent="0.25">
      <c r="A6" s="3" t="s">
        <v>36</v>
      </c>
      <c r="B6" s="4" t="s">
        <v>0</v>
      </c>
      <c r="C6" s="7"/>
      <c r="D6" s="6" t="s">
        <v>1</v>
      </c>
      <c r="E6" s="203" t="s">
        <v>45</v>
      </c>
      <c r="F6" s="204"/>
      <c r="G6" s="205"/>
      <c r="H6" s="203" t="s">
        <v>46</v>
      </c>
      <c r="I6" s="204"/>
      <c r="J6" s="205"/>
      <c r="K6" s="203" t="s">
        <v>47</v>
      </c>
      <c r="L6" s="204"/>
      <c r="M6" s="205"/>
      <c r="N6" s="203" t="s">
        <v>48</v>
      </c>
      <c r="O6" s="204"/>
      <c r="P6" s="205"/>
      <c r="Q6" s="203" t="s">
        <v>49</v>
      </c>
      <c r="R6" s="204"/>
      <c r="S6" s="205"/>
      <c r="T6" s="194" t="s">
        <v>50</v>
      </c>
      <c r="U6" s="195"/>
      <c r="V6" s="196"/>
      <c r="W6" s="5" t="s">
        <v>51</v>
      </c>
    </row>
    <row r="7" spans="1:29" ht="14.25" customHeight="1" thickTop="1" thickBot="1" x14ac:dyDescent="0.25">
      <c r="A7" s="207" t="s">
        <v>25</v>
      </c>
      <c r="B7" s="209" t="s">
        <v>22</v>
      </c>
      <c r="C7" s="192"/>
      <c r="D7" s="211">
        <v>1</v>
      </c>
      <c r="E7" s="199">
        <v>2</v>
      </c>
      <c r="F7" s="26">
        <v>5</v>
      </c>
      <c r="G7" s="27"/>
      <c r="H7" s="199"/>
      <c r="I7" s="26"/>
      <c r="J7" s="27"/>
      <c r="K7" s="199"/>
      <c r="L7" s="26"/>
      <c r="M7" s="27"/>
      <c r="N7" s="199"/>
      <c r="O7" s="26"/>
      <c r="P7" s="27"/>
      <c r="Q7" s="199"/>
      <c r="R7" s="26"/>
      <c r="S7" s="27"/>
      <c r="T7" s="219">
        <v>5</v>
      </c>
      <c r="U7" s="221">
        <v>4</v>
      </c>
      <c r="V7" s="201">
        <v>0</v>
      </c>
      <c r="W7" s="197">
        <v>1</v>
      </c>
      <c r="Z7" s="154">
        <f>IF(F7="",0,1)</f>
        <v>1</v>
      </c>
      <c r="AB7" s="154" t="s">
        <v>14</v>
      </c>
      <c r="AC7" s="154" t="s">
        <v>15</v>
      </c>
    </row>
    <row r="8" spans="1:29" ht="14.25" customHeight="1" thickBot="1" x14ac:dyDescent="0.25">
      <c r="A8" s="208"/>
      <c r="B8" s="210"/>
      <c r="C8" s="193"/>
      <c r="D8" s="212"/>
      <c r="E8" s="200"/>
      <c r="F8" s="91">
        <v>4</v>
      </c>
      <c r="G8" s="92"/>
      <c r="H8" s="200"/>
      <c r="I8" s="91"/>
      <c r="J8" s="92"/>
      <c r="K8" s="200"/>
      <c r="L8" s="91"/>
      <c r="M8" s="92"/>
      <c r="N8" s="200"/>
      <c r="O8" s="91"/>
      <c r="P8" s="92"/>
      <c r="Q8" s="200"/>
      <c r="R8" s="91"/>
      <c r="S8" s="92"/>
      <c r="T8" s="220"/>
      <c r="U8" s="222"/>
      <c r="V8" s="202"/>
      <c r="W8" s="198"/>
      <c r="AB8" s="154">
        <f>Z7+Z9</f>
        <v>2</v>
      </c>
      <c r="AC8" s="154">
        <f>IF(AB8=2,1,0)</f>
        <v>1</v>
      </c>
    </row>
    <row r="9" spans="1:29" ht="14.25" customHeight="1" thickBot="1" x14ac:dyDescent="0.25">
      <c r="A9" s="213" t="s">
        <v>23</v>
      </c>
      <c r="B9" s="214" t="s">
        <v>24</v>
      </c>
      <c r="C9" s="217"/>
      <c r="D9" s="215">
        <v>2</v>
      </c>
      <c r="E9" s="216">
        <v>1</v>
      </c>
      <c r="F9" s="93">
        <v>0</v>
      </c>
      <c r="G9" s="94"/>
      <c r="H9" s="216"/>
      <c r="I9" s="93"/>
      <c r="J9" s="94"/>
      <c r="K9" s="216"/>
      <c r="L9" s="93"/>
      <c r="M9" s="94"/>
      <c r="N9" s="200"/>
      <c r="O9" s="93"/>
      <c r="P9" s="94"/>
      <c r="Q9" s="200"/>
      <c r="R9" s="93"/>
      <c r="S9" s="94"/>
      <c r="T9" s="223">
        <v>0</v>
      </c>
      <c r="U9" s="224">
        <v>0</v>
      </c>
      <c r="V9" s="206">
        <v>0</v>
      </c>
      <c r="W9" s="190">
        <v>2</v>
      </c>
      <c r="Z9" s="154">
        <f>IF(F9="",0,1)</f>
        <v>1</v>
      </c>
    </row>
    <row r="10" spans="1:29" ht="14.25" customHeight="1" thickTop="1" thickBot="1" x14ac:dyDescent="0.25">
      <c r="A10" s="181"/>
      <c r="B10" s="182"/>
      <c r="C10" s="183"/>
      <c r="D10" s="184"/>
      <c r="E10" s="179"/>
      <c r="F10" s="32">
        <v>0</v>
      </c>
      <c r="G10" s="33"/>
      <c r="H10" s="179"/>
      <c r="I10" s="32"/>
      <c r="J10" s="33"/>
      <c r="K10" s="179"/>
      <c r="L10" s="32"/>
      <c r="M10" s="33"/>
      <c r="N10" s="200"/>
      <c r="O10" s="91"/>
      <c r="P10" s="92"/>
      <c r="Q10" s="200"/>
      <c r="R10" s="91"/>
      <c r="S10" s="92"/>
      <c r="T10" s="185"/>
      <c r="U10" s="186"/>
      <c r="V10" s="177"/>
      <c r="W10" s="191"/>
    </row>
    <row r="11" spans="1:29" ht="14.25" hidden="1" customHeight="1" thickBot="1" x14ac:dyDescent="0.25">
      <c r="A11" s="181"/>
      <c r="B11" s="182"/>
      <c r="C11" s="183"/>
      <c r="D11" s="184"/>
      <c r="E11" s="179"/>
      <c r="F11" s="145"/>
      <c r="G11" s="146"/>
      <c r="H11" s="179">
        <v>1</v>
      </c>
      <c r="I11" s="145"/>
      <c r="J11" s="146"/>
      <c r="K11" s="179">
        <v>2</v>
      </c>
      <c r="L11" s="145"/>
      <c r="M11" s="146"/>
      <c r="N11" s="200"/>
      <c r="O11" s="93"/>
      <c r="P11" s="94"/>
      <c r="Q11" s="200"/>
      <c r="R11" s="93"/>
      <c r="S11" s="94"/>
      <c r="T11" s="185">
        <v>0</v>
      </c>
      <c r="U11" s="186">
        <v>0</v>
      </c>
      <c r="V11" s="177">
        <v>0</v>
      </c>
      <c r="W11" s="191"/>
    </row>
    <row r="12" spans="1:29" ht="14.25" hidden="1" customHeight="1" thickTop="1" thickBot="1" x14ac:dyDescent="0.25">
      <c r="A12" s="181"/>
      <c r="B12" s="182"/>
      <c r="C12" s="183"/>
      <c r="D12" s="184"/>
      <c r="E12" s="179"/>
      <c r="F12" s="145"/>
      <c r="G12" s="146"/>
      <c r="H12" s="179"/>
      <c r="I12" s="145"/>
      <c r="J12" s="146"/>
      <c r="K12" s="179"/>
      <c r="L12" s="145"/>
      <c r="M12" s="146"/>
      <c r="N12" s="218"/>
      <c r="O12" s="28"/>
      <c r="P12" s="29"/>
      <c r="Q12" s="218"/>
      <c r="R12" s="28"/>
      <c r="S12" s="29"/>
      <c r="T12" s="185"/>
      <c r="U12" s="186"/>
      <c r="V12" s="177"/>
      <c r="W12" s="191"/>
    </row>
    <row r="13" spans="1:29" ht="14.25" hidden="1" customHeight="1" thickBot="1" x14ac:dyDescent="0.25">
      <c r="A13" s="181"/>
      <c r="B13" s="182"/>
      <c r="C13" s="183"/>
      <c r="D13" s="184"/>
      <c r="E13" s="179"/>
      <c r="F13" s="145"/>
      <c r="G13" s="146"/>
      <c r="H13" s="179">
        <v>2</v>
      </c>
      <c r="I13" s="145"/>
      <c r="J13" s="146"/>
      <c r="K13" s="179">
        <v>1</v>
      </c>
      <c r="L13" s="145"/>
      <c r="M13" s="146"/>
      <c r="N13" s="200"/>
      <c r="O13" s="93"/>
      <c r="P13" s="94"/>
      <c r="Q13" s="200"/>
      <c r="R13" s="93"/>
      <c r="S13" s="94"/>
      <c r="T13" s="185">
        <v>0</v>
      </c>
      <c r="U13" s="186">
        <v>0</v>
      </c>
      <c r="V13" s="177">
        <v>0</v>
      </c>
      <c r="W13" s="191"/>
    </row>
    <row r="14" spans="1:29" ht="14.25" hidden="1" customHeight="1" thickTop="1" thickBot="1" x14ac:dyDescent="0.25">
      <c r="A14" s="181"/>
      <c r="B14" s="182"/>
      <c r="C14" s="183"/>
      <c r="D14" s="184"/>
      <c r="E14" s="179"/>
      <c r="F14" s="145"/>
      <c r="G14" s="146"/>
      <c r="H14" s="179"/>
      <c r="I14" s="145"/>
      <c r="J14" s="146"/>
      <c r="K14" s="179"/>
      <c r="L14" s="145"/>
      <c r="M14" s="146"/>
      <c r="N14" s="218"/>
      <c r="O14" s="28"/>
      <c r="P14" s="29"/>
      <c r="Q14" s="218"/>
      <c r="R14" s="28"/>
      <c r="S14" s="29"/>
      <c r="T14" s="185"/>
      <c r="U14" s="186"/>
      <c r="V14" s="177"/>
      <c r="W14" s="191"/>
    </row>
    <row r="15" spans="1:29" ht="14.25" hidden="1" customHeight="1" thickBot="1" x14ac:dyDescent="0.25">
      <c r="A15" s="181"/>
      <c r="B15" s="182"/>
      <c r="C15" s="183"/>
      <c r="D15" s="184"/>
      <c r="E15" s="179" t="s">
        <v>13</v>
      </c>
      <c r="F15" s="145"/>
      <c r="G15" s="146"/>
      <c r="H15" s="179">
        <v>1</v>
      </c>
      <c r="I15" s="145"/>
      <c r="J15" s="146"/>
      <c r="K15" s="179">
        <v>2</v>
      </c>
      <c r="L15" s="145"/>
      <c r="M15" s="146"/>
      <c r="N15" s="187">
        <v>4</v>
      </c>
      <c r="O15" s="30"/>
      <c r="P15" s="31"/>
      <c r="Q15" s="187">
        <v>3</v>
      </c>
      <c r="R15" s="30"/>
      <c r="S15" s="31"/>
      <c r="T15" s="185">
        <v>0</v>
      </c>
      <c r="U15" s="186">
        <v>0</v>
      </c>
      <c r="V15" s="177">
        <v>0</v>
      </c>
      <c r="W15" s="191"/>
    </row>
    <row r="16" spans="1:29" ht="14.25" hidden="1" customHeight="1" thickTop="1" thickBot="1" x14ac:dyDescent="0.25">
      <c r="A16" s="181"/>
      <c r="B16" s="182"/>
      <c r="C16" s="183"/>
      <c r="D16" s="184"/>
      <c r="E16" s="179"/>
      <c r="F16" s="145"/>
      <c r="G16" s="146"/>
      <c r="H16" s="179"/>
      <c r="I16" s="145"/>
      <c r="J16" s="146"/>
      <c r="K16" s="179"/>
      <c r="L16" s="145"/>
      <c r="M16" s="146"/>
      <c r="N16" s="179"/>
      <c r="O16" s="32"/>
      <c r="P16" s="33"/>
      <c r="Q16" s="179"/>
      <c r="R16" s="32"/>
      <c r="S16" s="33"/>
      <c r="T16" s="185"/>
      <c r="U16" s="186"/>
      <c r="V16" s="177"/>
      <c r="W16" s="191"/>
    </row>
    <row r="17" spans="1:23" ht="14.25" hidden="1" customHeight="1" thickTop="1" thickBot="1" x14ac:dyDescent="0.25">
      <c r="A17" s="181"/>
      <c r="B17" s="182"/>
      <c r="C17" s="183"/>
      <c r="D17" s="184"/>
      <c r="E17" s="179"/>
      <c r="F17" s="145"/>
      <c r="G17" s="146"/>
      <c r="H17" s="179"/>
      <c r="I17" s="145"/>
      <c r="J17" s="146"/>
      <c r="K17" s="179"/>
      <c r="L17" s="145"/>
      <c r="M17" s="146"/>
      <c r="N17" s="199"/>
      <c r="O17" s="26"/>
      <c r="P17" s="27"/>
      <c r="Q17" s="199"/>
      <c r="R17" s="26"/>
      <c r="S17" s="27"/>
      <c r="T17" s="185">
        <v>0</v>
      </c>
      <c r="U17" s="186">
        <v>0</v>
      </c>
      <c r="V17" s="177">
        <v>0</v>
      </c>
      <c r="W17" s="191"/>
    </row>
    <row r="18" spans="1:23" ht="14.25" hidden="1" customHeight="1" thickBot="1" x14ac:dyDescent="0.25">
      <c r="A18" s="181"/>
      <c r="B18" s="182"/>
      <c r="C18" s="183"/>
      <c r="D18" s="184"/>
      <c r="E18" s="179"/>
      <c r="F18" s="145"/>
      <c r="G18" s="146"/>
      <c r="H18" s="179"/>
      <c r="I18" s="145"/>
      <c r="J18" s="146"/>
      <c r="K18" s="179"/>
      <c r="L18" s="145"/>
      <c r="M18" s="146"/>
      <c r="N18" s="200"/>
      <c r="O18" s="91"/>
      <c r="P18" s="92"/>
      <c r="Q18" s="200"/>
      <c r="R18" s="91"/>
      <c r="S18" s="92"/>
      <c r="T18" s="185"/>
      <c r="U18" s="186"/>
      <c r="V18" s="177"/>
      <c r="W18" s="191"/>
    </row>
    <row r="19" spans="1:23" ht="14.25" hidden="1" customHeight="1" thickTop="1" thickBot="1" x14ac:dyDescent="0.25">
      <c r="A19" s="181"/>
      <c r="B19" s="182"/>
      <c r="C19" s="183"/>
      <c r="D19" s="184"/>
      <c r="E19" s="179"/>
      <c r="F19" s="145"/>
      <c r="G19" s="146"/>
      <c r="H19" s="179"/>
      <c r="I19" s="145"/>
      <c r="J19" s="146"/>
      <c r="K19" s="179"/>
      <c r="L19" s="145"/>
      <c r="M19" s="146"/>
      <c r="N19" s="179"/>
      <c r="O19" s="26"/>
      <c r="P19" s="27"/>
      <c r="Q19" s="179"/>
      <c r="R19" s="26"/>
      <c r="S19" s="27"/>
      <c r="T19" s="185">
        <v>0</v>
      </c>
      <c r="U19" s="186">
        <v>0</v>
      </c>
      <c r="V19" s="177">
        <v>0</v>
      </c>
      <c r="W19" s="191"/>
    </row>
    <row r="20" spans="1:23" ht="14.25" hidden="1" customHeight="1" thickTop="1" thickBot="1" x14ac:dyDescent="0.25">
      <c r="A20" s="181"/>
      <c r="B20" s="182"/>
      <c r="C20" s="183"/>
      <c r="D20" s="184"/>
      <c r="E20" s="179"/>
      <c r="F20" s="145"/>
      <c r="G20" s="146"/>
      <c r="H20" s="179"/>
      <c r="I20" s="145"/>
      <c r="J20" s="146"/>
      <c r="K20" s="179"/>
      <c r="L20" s="145"/>
      <c r="M20" s="146"/>
      <c r="N20" s="180"/>
      <c r="O20" s="28"/>
      <c r="P20" s="29"/>
      <c r="Q20" s="180"/>
      <c r="R20" s="28"/>
      <c r="S20" s="29"/>
      <c r="T20" s="185"/>
      <c r="U20" s="186"/>
      <c r="V20" s="177"/>
      <c r="W20" s="191"/>
    </row>
    <row r="21" spans="1:23" ht="14.25" hidden="1" customHeight="1" thickTop="1" thickBot="1" x14ac:dyDescent="0.25">
      <c r="A21" s="181"/>
      <c r="B21" s="182"/>
      <c r="C21" s="183"/>
      <c r="D21" s="184"/>
      <c r="E21" s="179"/>
      <c r="F21" s="145"/>
      <c r="G21" s="146"/>
      <c r="H21" s="179"/>
      <c r="I21" s="145"/>
      <c r="J21" s="146"/>
      <c r="K21" s="179"/>
      <c r="L21" s="145"/>
      <c r="M21" s="146"/>
      <c r="N21" s="179"/>
      <c r="O21" s="26"/>
      <c r="P21" s="27"/>
      <c r="Q21" s="179"/>
      <c r="R21" s="26"/>
      <c r="S21" s="27"/>
      <c r="T21" s="185">
        <v>0</v>
      </c>
      <c r="U21" s="186">
        <v>0</v>
      </c>
      <c r="V21" s="177">
        <v>0</v>
      </c>
      <c r="W21" s="191"/>
    </row>
    <row r="22" spans="1:23" ht="14.25" hidden="1" customHeight="1" thickTop="1" thickBot="1" x14ac:dyDescent="0.25">
      <c r="A22" s="181"/>
      <c r="B22" s="182"/>
      <c r="C22" s="183"/>
      <c r="D22" s="184"/>
      <c r="E22" s="179"/>
      <c r="F22" s="145"/>
      <c r="G22" s="146"/>
      <c r="H22" s="179"/>
      <c r="I22" s="145"/>
      <c r="J22" s="146"/>
      <c r="K22" s="179"/>
      <c r="L22" s="145"/>
      <c r="M22" s="146"/>
      <c r="N22" s="180"/>
      <c r="O22" s="28"/>
      <c r="P22" s="29"/>
      <c r="Q22" s="180"/>
      <c r="R22" s="28"/>
      <c r="S22" s="29"/>
      <c r="T22" s="185"/>
      <c r="U22" s="186"/>
      <c r="V22" s="177"/>
      <c r="W22" s="191"/>
    </row>
    <row r="23" spans="1:23" ht="14.25" hidden="1" customHeight="1" thickTop="1" thickBot="1" x14ac:dyDescent="0.25">
      <c r="A23" s="181"/>
      <c r="B23" s="182"/>
      <c r="C23" s="183"/>
      <c r="D23" s="184"/>
      <c r="E23" s="179"/>
      <c r="F23" s="145"/>
      <c r="G23" s="146"/>
      <c r="H23" s="179"/>
      <c r="I23" s="145"/>
      <c r="J23" s="146"/>
      <c r="K23" s="179"/>
      <c r="L23" s="145"/>
      <c r="M23" s="146"/>
      <c r="N23" s="179"/>
      <c r="O23" s="26"/>
      <c r="P23" s="27"/>
      <c r="Q23" s="179"/>
      <c r="R23" s="26"/>
      <c r="S23" s="27"/>
      <c r="T23" s="185">
        <v>0</v>
      </c>
      <c r="U23" s="186">
        <v>0</v>
      </c>
      <c r="V23" s="177">
        <v>0</v>
      </c>
      <c r="W23" s="191"/>
    </row>
    <row r="24" spans="1:23" ht="14.25" hidden="1" customHeight="1" thickTop="1" thickBot="1" x14ac:dyDescent="0.25">
      <c r="A24" s="181"/>
      <c r="B24" s="182"/>
      <c r="C24" s="183"/>
      <c r="D24" s="184"/>
      <c r="E24" s="179"/>
      <c r="F24" s="145"/>
      <c r="G24" s="146"/>
      <c r="H24" s="179"/>
      <c r="I24" s="145"/>
      <c r="J24" s="146"/>
      <c r="K24" s="179"/>
      <c r="L24" s="145"/>
      <c r="M24" s="146"/>
      <c r="N24" s="180"/>
      <c r="O24" s="28"/>
      <c r="P24" s="29"/>
      <c r="Q24" s="180"/>
      <c r="R24" s="28"/>
      <c r="S24" s="29"/>
      <c r="T24" s="185"/>
      <c r="U24" s="186"/>
      <c r="V24" s="177"/>
      <c r="W24" s="191"/>
    </row>
    <row r="25" spans="1:23" ht="14.25" hidden="1" customHeight="1" thickTop="1" thickBot="1" x14ac:dyDescent="0.25">
      <c r="A25" s="181"/>
      <c r="B25" s="182"/>
      <c r="C25" s="183"/>
      <c r="D25" s="184"/>
      <c r="E25" s="179"/>
      <c r="F25" s="145"/>
      <c r="G25" s="146"/>
      <c r="H25" s="179"/>
      <c r="I25" s="145"/>
      <c r="J25" s="146"/>
      <c r="K25" s="179"/>
      <c r="L25" s="145"/>
      <c r="M25" s="146"/>
      <c r="N25" s="179"/>
      <c r="O25" s="26"/>
      <c r="P25" s="27"/>
      <c r="Q25" s="179"/>
      <c r="R25" s="26"/>
      <c r="S25" s="27"/>
      <c r="T25" s="185">
        <v>0</v>
      </c>
      <c r="U25" s="186">
        <v>0</v>
      </c>
      <c r="V25" s="177">
        <v>0</v>
      </c>
      <c r="W25" s="191"/>
    </row>
    <row r="26" spans="1:23" ht="14.25" hidden="1" customHeight="1" thickTop="1" thickBot="1" x14ac:dyDescent="0.25">
      <c r="A26" s="181"/>
      <c r="B26" s="182"/>
      <c r="C26" s="183"/>
      <c r="D26" s="184"/>
      <c r="E26" s="179"/>
      <c r="F26" s="145"/>
      <c r="G26" s="146"/>
      <c r="H26" s="179"/>
      <c r="I26" s="145"/>
      <c r="J26" s="146"/>
      <c r="K26" s="179"/>
      <c r="L26" s="145"/>
      <c r="M26" s="146"/>
      <c r="N26" s="180"/>
      <c r="O26" s="28"/>
      <c r="P26" s="29"/>
      <c r="Q26" s="180"/>
      <c r="R26" s="28"/>
      <c r="S26" s="29"/>
      <c r="T26" s="185"/>
      <c r="U26" s="186"/>
      <c r="V26" s="177"/>
      <c r="W26" s="191"/>
    </row>
    <row r="27" spans="1:23" ht="14.25" hidden="1" customHeight="1" thickTop="1" thickBot="1" x14ac:dyDescent="0.25">
      <c r="A27" s="181"/>
      <c r="B27" s="182"/>
      <c r="C27" s="183"/>
      <c r="D27" s="184"/>
      <c r="E27" s="179"/>
      <c r="F27" s="145"/>
      <c r="G27" s="146"/>
      <c r="H27" s="179"/>
      <c r="I27" s="145"/>
      <c r="J27" s="146"/>
      <c r="K27" s="179"/>
      <c r="L27" s="145"/>
      <c r="M27" s="146"/>
      <c r="N27" s="179"/>
      <c r="O27" s="26"/>
      <c r="P27" s="27"/>
      <c r="Q27" s="179"/>
      <c r="R27" s="26"/>
      <c r="S27" s="27"/>
      <c r="T27" s="185">
        <v>0</v>
      </c>
      <c r="U27" s="186">
        <v>0</v>
      </c>
      <c r="V27" s="177">
        <v>0</v>
      </c>
      <c r="W27" s="191"/>
    </row>
    <row r="28" spans="1:23" ht="14.25" hidden="1" customHeight="1" thickTop="1" thickBot="1" x14ac:dyDescent="0.25">
      <c r="A28" s="181"/>
      <c r="B28" s="182"/>
      <c r="C28" s="183"/>
      <c r="D28" s="184"/>
      <c r="E28" s="179"/>
      <c r="F28" s="145"/>
      <c r="G28" s="146"/>
      <c r="H28" s="179"/>
      <c r="I28" s="145"/>
      <c r="J28" s="146"/>
      <c r="K28" s="179"/>
      <c r="L28" s="145"/>
      <c r="M28" s="146"/>
      <c r="N28" s="180"/>
      <c r="O28" s="28"/>
      <c r="P28" s="29"/>
      <c r="Q28" s="180"/>
      <c r="R28" s="28"/>
      <c r="S28" s="29"/>
      <c r="T28" s="185"/>
      <c r="U28" s="186"/>
      <c r="V28" s="177"/>
      <c r="W28" s="191"/>
    </row>
    <row r="29" spans="1:23" ht="14.25" hidden="1" customHeight="1" thickTop="1" thickBot="1" x14ac:dyDescent="0.25">
      <c r="A29" s="181"/>
      <c r="B29" s="182"/>
      <c r="C29" s="183"/>
      <c r="D29" s="184"/>
      <c r="E29" s="179"/>
      <c r="F29" s="145"/>
      <c r="G29" s="146"/>
      <c r="H29" s="179"/>
      <c r="I29" s="145"/>
      <c r="J29" s="146"/>
      <c r="K29" s="179"/>
      <c r="L29" s="145"/>
      <c r="M29" s="146"/>
      <c r="N29" s="179"/>
      <c r="O29" s="26"/>
      <c r="P29" s="27"/>
      <c r="Q29" s="179"/>
      <c r="R29" s="26"/>
      <c r="S29" s="27"/>
      <c r="T29" s="185">
        <v>0</v>
      </c>
      <c r="U29" s="186">
        <v>0</v>
      </c>
      <c r="V29" s="177">
        <v>0</v>
      </c>
      <c r="W29" s="191"/>
    </row>
    <row r="30" spans="1:23" ht="14.25" hidden="1" customHeight="1" thickTop="1" thickBot="1" x14ac:dyDescent="0.25">
      <c r="A30" s="181"/>
      <c r="B30" s="182"/>
      <c r="C30" s="183"/>
      <c r="D30" s="184"/>
      <c r="E30" s="179"/>
      <c r="F30" s="145"/>
      <c r="G30" s="146"/>
      <c r="H30" s="179"/>
      <c r="I30" s="145"/>
      <c r="J30" s="146"/>
      <c r="K30" s="179"/>
      <c r="L30" s="145"/>
      <c r="M30" s="146"/>
      <c r="N30" s="180"/>
      <c r="O30" s="28"/>
      <c r="P30" s="29"/>
      <c r="Q30" s="180"/>
      <c r="R30" s="28"/>
      <c r="S30" s="29"/>
      <c r="T30" s="185"/>
      <c r="U30" s="186"/>
      <c r="V30" s="177"/>
      <c r="W30" s="191"/>
    </row>
    <row r="31" spans="1:23" ht="14.25" hidden="1" customHeight="1" thickTop="1" thickBot="1" x14ac:dyDescent="0.25">
      <c r="A31" s="181"/>
      <c r="B31" s="182"/>
      <c r="C31" s="183"/>
      <c r="D31" s="184"/>
      <c r="E31" s="179"/>
      <c r="F31" s="145"/>
      <c r="G31" s="146"/>
      <c r="H31" s="179"/>
      <c r="I31" s="145"/>
      <c r="J31" s="146"/>
      <c r="K31" s="179"/>
      <c r="L31" s="145"/>
      <c r="M31" s="146"/>
      <c r="N31" s="179"/>
      <c r="O31" s="26"/>
      <c r="P31" s="27"/>
      <c r="Q31" s="179"/>
      <c r="R31" s="26"/>
      <c r="S31" s="27"/>
      <c r="T31" s="185">
        <v>0</v>
      </c>
      <c r="U31" s="186">
        <v>0</v>
      </c>
      <c r="V31" s="177">
        <v>0</v>
      </c>
      <c r="W31" s="191"/>
    </row>
    <row r="32" spans="1:23" ht="14.25" hidden="1" customHeight="1" thickTop="1" thickBot="1" x14ac:dyDescent="0.25">
      <c r="A32" s="181"/>
      <c r="B32" s="182"/>
      <c r="C32" s="183"/>
      <c r="D32" s="184"/>
      <c r="E32" s="179"/>
      <c r="F32" s="145"/>
      <c r="G32" s="146"/>
      <c r="H32" s="179"/>
      <c r="I32" s="145"/>
      <c r="J32" s="146"/>
      <c r="K32" s="179"/>
      <c r="L32" s="145"/>
      <c r="M32" s="146"/>
      <c r="N32" s="180"/>
      <c r="O32" s="28"/>
      <c r="P32" s="29"/>
      <c r="Q32" s="180"/>
      <c r="R32" s="28"/>
      <c r="S32" s="29"/>
      <c r="T32" s="185"/>
      <c r="U32" s="186"/>
      <c r="V32" s="177"/>
      <c r="W32" s="191"/>
    </row>
    <row r="33" spans="1:23" ht="14.25" hidden="1" customHeight="1" thickTop="1" thickBot="1" x14ac:dyDescent="0.25">
      <c r="A33" s="181"/>
      <c r="B33" s="182"/>
      <c r="C33" s="183"/>
      <c r="D33" s="184"/>
      <c r="E33" s="179"/>
      <c r="F33" s="145"/>
      <c r="G33" s="146"/>
      <c r="H33" s="179"/>
      <c r="I33" s="145"/>
      <c r="J33" s="146"/>
      <c r="K33" s="179"/>
      <c r="L33" s="145"/>
      <c r="M33" s="146"/>
      <c r="N33" s="179"/>
      <c r="O33" s="26"/>
      <c r="P33" s="27"/>
      <c r="Q33" s="179"/>
      <c r="R33" s="26"/>
      <c r="S33" s="27"/>
      <c r="T33" s="185">
        <v>0</v>
      </c>
      <c r="U33" s="186">
        <v>0</v>
      </c>
      <c r="V33" s="177">
        <v>0</v>
      </c>
      <c r="W33" s="191"/>
    </row>
    <row r="34" spans="1:23" ht="14.25" hidden="1" customHeight="1" thickTop="1" thickBot="1" x14ac:dyDescent="0.25">
      <c r="A34" s="181"/>
      <c r="B34" s="182"/>
      <c r="C34" s="183"/>
      <c r="D34" s="184"/>
      <c r="E34" s="179"/>
      <c r="F34" s="145"/>
      <c r="G34" s="146"/>
      <c r="H34" s="179"/>
      <c r="I34" s="145"/>
      <c r="J34" s="146"/>
      <c r="K34" s="179"/>
      <c r="L34" s="145"/>
      <c r="M34" s="146"/>
      <c r="N34" s="180"/>
      <c r="O34" s="28"/>
      <c r="P34" s="29"/>
      <c r="Q34" s="180"/>
      <c r="R34" s="28"/>
      <c r="S34" s="29"/>
      <c r="T34" s="185"/>
      <c r="U34" s="186"/>
      <c r="V34" s="177"/>
      <c r="W34" s="191"/>
    </row>
    <row r="35" spans="1:23" ht="14.25" hidden="1" customHeight="1" thickTop="1" thickBot="1" x14ac:dyDescent="0.25">
      <c r="A35" s="181" t="s">
        <v>52</v>
      </c>
      <c r="B35" s="182" t="s">
        <v>52</v>
      </c>
      <c r="C35" s="183"/>
      <c r="D35" s="184"/>
      <c r="E35" s="179"/>
      <c r="F35" s="145"/>
      <c r="G35" s="146"/>
      <c r="H35" s="179"/>
      <c r="I35" s="145"/>
      <c r="J35" s="146"/>
      <c r="K35" s="179"/>
      <c r="L35" s="145"/>
      <c r="M35" s="146"/>
      <c r="N35" s="179"/>
      <c r="O35" s="26"/>
      <c r="P35" s="27"/>
      <c r="Q35" s="179"/>
      <c r="R35" s="26"/>
      <c r="S35" s="27"/>
      <c r="T35" s="185">
        <v>0</v>
      </c>
      <c r="U35" s="186">
        <v>0</v>
      </c>
      <c r="V35" s="177">
        <v>0</v>
      </c>
      <c r="W35" s="178"/>
    </row>
    <row r="36" spans="1:23" ht="14.25" hidden="1" customHeight="1" thickTop="1" thickBot="1" x14ac:dyDescent="0.25">
      <c r="A36" s="181"/>
      <c r="B36" s="182"/>
      <c r="C36" s="183"/>
      <c r="D36" s="184"/>
      <c r="E36" s="179"/>
      <c r="F36" s="145"/>
      <c r="G36" s="146"/>
      <c r="H36" s="179"/>
      <c r="I36" s="145"/>
      <c r="J36" s="146"/>
      <c r="K36" s="179"/>
      <c r="L36" s="145"/>
      <c r="M36" s="146"/>
      <c r="N36" s="180"/>
      <c r="O36" s="28"/>
      <c r="P36" s="29"/>
      <c r="Q36" s="180"/>
      <c r="R36" s="28"/>
      <c r="S36" s="29"/>
      <c r="T36" s="185"/>
      <c r="U36" s="186"/>
      <c r="V36" s="177"/>
      <c r="W36" s="178"/>
    </row>
    <row r="37" spans="1:23" ht="14.25" hidden="1" customHeight="1" thickTop="1" thickBot="1" x14ac:dyDescent="0.25">
      <c r="A37" s="181" t="s">
        <v>52</v>
      </c>
      <c r="B37" s="182" t="s">
        <v>52</v>
      </c>
      <c r="C37" s="183"/>
      <c r="D37" s="184"/>
      <c r="E37" s="179"/>
      <c r="F37" s="145"/>
      <c r="G37" s="146"/>
      <c r="H37" s="179"/>
      <c r="I37" s="145"/>
      <c r="J37" s="146"/>
      <c r="K37" s="179"/>
      <c r="L37" s="145"/>
      <c r="M37" s="146"/>
      <c r="N37" s="179"/>
      <c r="O37" s="26"/>
      <c r="P37" s="27"/>
      <c r="Q37" s="179"/>
      <c r="R37" s="26"/>
      <c r="S37" s="27"/>
      <c r="T37" s="185">
        <v>0</v>
      </c>
      <c r="U37" s="186">
        <v>0</v>
      </c>
      <c r="V37" s="177">
        <v>0</v>
      </c>
      <c r="W37" s="178"/>
    </row>
    <row r="38" spans="1:23" ht="14.25" hidden="1" customHeight="1" thickTop="1" thickBot="1" x14ac:dyDescent="0.25">
      <c r="A38" s="181"/>
      <c r="B38" s="182"/>
      <c r="C38" s="183"/>
      <c r="D38" s="184"/>
      <c r="E38" s="179"/>
      <c r="F38" s="145"/>
      <c r="G38" s="146"/>
      <c r="H38" s="179"/>
      <c r="I38" s="145"/>
      <c r="J38" s="146"/>
      <c r="K38" s="179"/>
      <c r="L38" s="145"/>
      <c r="M38" s="146"/>
      <c r="N38" s="180"/>
      <c r="O38" s="28"/>
      <c r="P38" s="29"/>
      <c r="Q38" s="180"/>
      <c r="R38" s="28"/>
      <c r="S38" s="29"/>
      <c r="T38" s="185"/>
      <c r="U38" s="186"/>
      <c r="V38" s="177"/>
      <c r="W38" s="178"/>
    </row>
    <row r="39" spans="1:23" ht="14.25" hidden="1" customHeight="1" thickTop="1" thickBot="1" x14ac:dyDescent="0.25">
      <c r="A39" s="181" t="s">
        <v>52</v>
      </c>
      <c r="B39" s="182" t="s">
        <v>52</v>
      </c>
      <c r="C39" s="183"/>
      <c r="D39" s="184">
        <v>0</v>
      </c>
      <c r="E39" s="179">
        <v>16</v>
      </c>
      <c r="F39" s="145"/>
      <c r="G39" s="146"/>
      <c r="H39" s="179"/>
      <c r="I39" s="145"/>
      <c r="J39" s="146"/>
      <c r="K39" s="179"/>
      <c r="L39" s="145"/>
      <c r="M39" s="146"/>
      <c r="N39" s="179"/>
      <c r="O39" s="26"/>
      <c r="P39" s="27"/>
      <c r="Q39" s="179"/>
      <c r="R39" s="26"/>
      <c r="S39" s="27"/>
      <c r="T39" s="185">
        <v>0</v>
      </c>
      <c r="U39" s="186">
        <v>0</v>
      </c>
      <c r="V39" s="177">
        <v>0</v>
      </c>
      <c r="W39" s="178"/>
    </row>
    <row r="40" spans="1:23" ht="14.25" hidden="1" customHeight="1" thickTop="1" thickBot="1" x14ac:dyDescent="0.25">
      <c r="A40" s="181"/>
      <c r="B40" s="182"/>
      <c r="C40" s="183"/>
      <c r="D40" s="184"/>
      <c r="E40" s="179"/>
      <c r="F40" s="145"/>
      <c r="G40" s="146"/>
      <c r="H40" s="179"/>
      <c r="I40" s="145"/>
      <c r="J40" s="146"/>
      <c r="K40" s="179"/>
      <c r="L40" s="145"/>
      <c r="M40" s="146"/>
      <c r="N40" s="180"/>
      <c r="O40" s="28"/>
      <c r="P40" s="29"/>
      <c r="Q40" s="180"/>
      <c r="R40" s="28"/>
      <c r="S40" s="29"/>
      <c r="T40" s="185"/>
      <c r="U40" s="186"/>
      <c r="V40" s="177"/>
      <c r="W40" s="178"/>
    </row>
    <row r="41" spans="1:23" ht="14.25" hidden="1" customHeight="1" thickTop="1" thickBot="1" x14ac:dyDescent="0.25">
      <c r="A41" s="181" t="s">
        <v>52</v>
      </c>
      <c r="B41" s="182" t="s">
        <v>52</v>
      </c>
      <c r="C41" s="183"/>
      <c r="D41" s="184">
        <v>0</v>
      </c>
      <c r="E41" s="179">
        <v>19</v>
      </c>
      <c r="F41" s="145"/>
      <c r="G41" s="146"/>
      <c r="H41" s="179"/>
      <c r="I41" s="145"/>
      <c r="J41" s="146"/>
      <c r="K41" s="179"/>
      <c r="L41" s="145"/>
      <c r="M41" s="146"/>
      <c r="N41" s="179"/>
      <c r="O41" s="26"/>
      <c r="P41" s="27"/>
      <c r="Q41" s="179"/>
      <c r="R41" s="26"/>
      <c r="S41" s="27"/>
      <c r="T41" s="185">
        <v>0</v>
      </c>
      <c r="U41" s="186">
        <v>0</v>
      </c>
      <c r="V41" s="177">
        <v>0</v>
      </c>
      <c r="W41" s="178"/>
    </row>
    <row r="42" spans="1:23" ht="14.25" hidden="1" customHeight="1" thickTop="1" thickBot="1" x14ac:dyDescent="0.25">
      <c r="A42" s="181"/>
      <c r="B42" s="182"/>
      <c r="C42" s="183"/>
      <c r="D42" s="184"/>
      <c r="E42" s="179"/>
      <c r="F42" s="145"/>
      <c r="G42" s="146"/>
      <c r="H42" s="179"/>
      <c r="I42" s="145"/>
      <c r="J42" s="146"/>
      <c r="K42" s="179"/>
      <c r="L42" s="145"/>
      <c r="M42" s="146"/>
      <c r="N42" s="180"/>
      <c r="O42" s="28"/>
      <c r="P42" s="29"/>
      <c r="Q42" s="180"/>
      <c r="R42" s="28"/>
      <c r="S42" s="29"/>
      <c r="T42" s="185"/>
      <c r="U42" s="186"/>
      <c r="V42" s="177"/>
      <c r="W42" s="178"/>
    </row>
    <row r="43" spans="1:23" ht="14.25" hidden="1" customHeight="1" thickTop="1" thickBot="1" x14ac:dyDescent="0.25">
      <c r="A43" s="181" t="s">
        <v>52</v>
      </c>
      <c r="B43" s="182" t="s">
        <v>52</v>
      </c>
      <c r="C43" s="183"/>
      <c r="D43" s="184"/>
      <c r="E43" s="179"/>
      <c r="F43" s="145"/>
      <c r="G43" s="146"/>
      <c r="H43" s="179"/>
      <c r="I43" s="145"/>
      <c r="J43" s="146"/>
      <c r="K43" s="179"/>
      <c r="L43" s="145"/>
      <c r="M43" s="146"/>
      <c r="N43" s="179"/>
      <c r="O43" s="26"/>
      <c r="P43" s="27"/>
      <c r="Q43" s="179"/>
      <c r="R43" s="26"/>
      <c r="S43" s="27"/>
      <c r="T43" s="185">
        <v>0</v>
      </c>
      <c r="U43" s="186">
        <v>0</v>
      </c>
      <c r="V43" s="177">
        <v>0</v>
      </c>
      <c r="W43" s="178"/>
    </row>
    <row r="44" spans="1:23" ht="14.25" hidden="1" customHeight="1" thickTop="1" thickBot="1" x14ac:dyDescent="0.25">
      <c r="A44" s="181"/>
      <c r="B44" s="182"/>
      <c r="C44" s="183"/>
      <c r="D44" s="184"/>
      <c r="E44" s="179"/>
      <c r="F44" s="145"/>
      <c r="G44" s="146"/>
      <c r="H44" s="179"/>
      <c r="I44" s="145"/>
      <c r="J44" s="146"/>
      <c r="K44" s="179"/>
      <c r="L44" s="145"/>
      <c r="M44" s="146"/>
      <c r="N44" s="180"/>
      <c r="O44" s="28"/>
      <c r="P44" s="29"/>
      <c r="Q44" s="180"/>
      <c r="R44" s="28"/>
      <c r="S44" s="29"/>
      <c r="T44" s="185"/>
      <c r="U44" s="186"/>
      <c r="V44" s="177"/>
      <c r="W44" s="178"/>
    </row>
    <row r="45" spans="1:23" ht="14.25" hidden="1" customHeight="1" thickTop="1" thickBot="1" x14ac:dyDescent="0.25">
      <c r="A45" s="181" t="s">
        <v>52</v>
      </c>
      <c r="B45" s="182" t="s">
        <v>52</v>
      </c>
      <c r="C45" s="183"/>
      <c r="D45" s="184"/>
      <c r="E45" s="179"/>
      <c r="F45" s="145"/>
      <c r="G45" s="146"/>
      <c r="H45" s="179"/>
      <c r="I45" s="145"/>
      <c r="J45" s="146"/>
      <c r="K45" s="179"/>
      <c r="L45" s="145"/>
      <c r="M45" s="146"/>
      <c r="N45" s="179"/>
      <c r="O45" s="26"/>
      <c r="P45" s="27"/>
      <c r="Q45" s="179"/>
      <c r="R45" s="26"/>
      <c r="S45" s="27"/>
      <c r="T45" s="185">
        <v>0</v>
      </c>
      <c r="U45" s="186">
        <v>0</v>
      </c>
      <c r="V45" s="177">
        <v>0</v>
      </c>
      <c r="W45" s="178"/>
    </row>
    <row r="46" spans="1:23" ht="14.25" hidden="1" customHeight="1" thickTop="1" thickBot="1" x14ac:dyDescent="0.25">
      <c r="A46" s="181"/>
      <c r="B46" s="182"/>
      <c r="C46" s="183"/>
      <c r="D46" s="184"/>
      <c r="E46" s="179"/>
      <c r="F46" s="145"/>
      <c r="G46" s="146"/>
      <c r="H46" s="179"/>
      <c r="I46" s="145"/>
      <c r="J46" s="146"/>
      <c r="K46" s="179"/>
      <c r="L46" s="145"/>
      <c r="M46" s="146"/>
      <c r="N46" s="180"/>
      <c r="O46" s="28"/>
      <c r="P46" s="29"/>
      <c r="Q46" s="180"/>
      <c r="R46" s="28"/>
      <c r="S46" s="29"/>
      <c r="T46" s="185"/>
      <c r="U46" s="186"/>
      <c r="V46" s="177"/>
      <c r="W46" s="178"/>
    </row>
    <row r="47" spans="1:23" ht="14.25" hidden="1" customHeight="1" thickTop="1" thickBot="1" x14ac:dyDescent="0.25">
      <c r="A47" s="181" t="s">
        <v>52</v>
      </c>
      <c r="B47" s="182" t="s">
        <v>52</v>
      </c>
      <c r="C47" s="183"/>
      <c r="D47" s="184"/>
      <c r="E47" s="179"/>
      <c r="F47" s="145"/>
      <c r="G47" s="146"/>
      <c r="H47" s="179"/>
      <c r="I47" s="145"/>
      <c r="J47" s="146"/>
      <c r="K47" s="179"/>
      <c r="L47" s="145"/>
      <c r="M47" s="146"/>
      <c r="N47" s="179"/>
      <c r="O47" s="26"/>
      <c r="P47" s="27"/>
      <c r="Q47" s="179"/>
      <c r="R47" s="26"/>
      <c r="S47" s="27"/>
      <c r="T47" s="185">
        <v>0</v>
      </c>
      <c r="U47" s="186">
        <v>0</v>
      </c>
      <c r="V47" s="177">
        <v>0</v>
      </c>
      <c r="W47" s="178"/>
    </row>
    <row r="48" spans="1:23" ht="14.25" hidden="1" customHeight="1" thickTop="1" thickBot="1" x14ac:dyDescent="0.25">
      <c r="A48" s="181"/>
      <c r="B48" s="182"/>
      <c r="C48" s="183"/>
      <c r="D48" s="184"/>
      <c r="E48" s="179"/>
      <c r="F48" s="145"/>
      <c r="G48" s="146"/>
      <c r="H48" s="179"/>
      <c r="I48" s="145"/>
      <c r="J48" s="146"/>
      <c r="K48" s="179"/>
      <c r="L48" s="145"/>
      <c r="M48" s="146"/>
      <c r="N48" s="180"/>
      <c r="O48" s="28"/>
      <c r="P48" s="29"/>
      <c r="Q48" s="180"/>
      <c r="R48" s="28"/>
      <c r="S48" s="29"/>
      <c r="T48" s="185"/>
      <c r="U48" s="186"/>
      <c r="V48" s="177"/>
      <c r="W48" s="178"/>
    </row>
    <row r="49" spans="1:23" ht="14.25" hidden="1" customHeight="1" thickTop="1" thickBot="1" x14ac:dyDescent="0.25">
      <c r="A49" s="181" t="s">
        <v>52</v>
      </c>
      <c r="B49" s="182" t="s">
        <v>52</v>
      </c>
      <c r="C49" s="183"/>
      <c r="D49" s="184"/>
      <c r="E49" s="179"/>
      <c r="F49" s="145"/>
      <c r="G49" s="146"/>
      <c r="H49" s="179"/>
      <c r="I49" s="145"/>
      <c r="J49" s="146"/>
      <c r="K49" s="179"/>
      <c r="L49" s="145"/>
      <c r="M49" s="146"/>
      <c r="N49" s="179"/>
      <c r="O49" s="26"/>
      <c r="P49" s="27"/>
      <c r="Q49" s="179"/>
      <c r="R49" s="26"/>
      <c r="S49" s="27"/>
      <c r="T49" s="185">
        <v>0</v>
      </c>
      <c r="U49" s="186">
        <v>0</v>
      </c>
      <c r="V49" s="177">
        <v>0</v>
      </c>
      <c r="W49" s="178"/>
    </row>
    <row r="50" spans="1:23" ht="14.25" hidden="1" customHeight="1" thickTop="1" thickBot="1" x14ac:dyDescent="0.25">
      <c r="A50" s="181"/>
      <c r="B50" s="182"/>
      <c r="C50" s="183"/>
      <c r="D50" s="184"/>
      <c r="E50" s="179"/>
      <c r="F50" s="145"/>
      <c r="G50" s="146"/>
      <c r="H50" s="179"/>
      <c r="I50" s="145"/>
      <c r="J50" s="146"/>
      <c r="K50" s="179"/>
      <c r="L50" s="145"/>
      <c r="M50" s="146"/>
      <c r="N50" s="180"/>
      <c r="O50" s="28"/>
      <c r="P50" s="29"/>
      <c r="Q50" s="180"/>
      <c r="R50" s="28"/>
      <c r="S50" s="29"/>
      <c r="T50" s="185"/>
      <c r="U50" s="186"/>
      <c r="V50" s="177"/>
      <c r="W50" s="178"/>
    </row>
    <row r="51" spans="1:23" ht="14.25" hidden="1" customHeight="1" thickTop="1" thickBot="1" x14ac:dyDescent="0.25">
      <c r="A51" s="181" t="s">
        <v>52</v>
      </c>
      <c r="B51" s="182" t="s">
        <v>52</v>
      </c>
      <c r="C51" s="183"/>
      <c r="D51" s="184"/>
      <c r="E51" s="179"/>
      <c r="F51" s="145"/>
      <c r="G51" s="146"/>
      <c r="H51" s="179"/>
      <c r="I51" s="145"/>
      <c r="J51" s="146"/>
      <c r="K51" s="179"/>
      <c r="L51" s="145"/>
      <c r="M51" s="146"/>
      <c r="N51" s="179"/>
      <c r="O51" s="26"/>
      <c r="P51" s="27"/>
      <c r="Q51" s="179"/>
      <c r="R51" s="26"/>
      <c r="S51" s="27"/>
      <c r="T51" s="185">
        <v>0</v>
      </c>
      <c r="U51" s="186">
        <v>0</v>
      </c>
      <c r="V51" s="177">
        <v>0</v>
      </c>
      <c r="W51" s="178"/>
    </row>
    <row r="52" spans="1:23" ht="14.25" hidden="1" customHeight="1" thickTop="1" thickBot="1" x14ac:dyDescent="0.25">
      <c r="A52" s="181"/>
      <c r="B52" s="182"/>
      <c r="C52" s="183"/>
      <c r="D52" s="184"/>
      <c r="E52" s="179"/>
      <c r="F52" s="145"/>
      <c r="G52" s="146"/>
      <c r="H52" s="179"/>
      <c r="I52" s="145"/>
      <c r="J52" s="146"/>
      <c r="K52" s="179"/>
      <c r="L52" s="145"/>
      <c r="M52" s="146"/>
      <c r="N52" s="180"/>
      <c r="O52" s="28"/>
      <c r="P52" s="29"/>
      <c r="Q52" s="180"/>
      <c r="R52" s="28"/>
      <c r="S52" s="29"/>
      <c r="T52" s="185"/>
      <c r="U52" s="186"/>
      <c r="V52" s="177"/>
      <c r="W52" s="178"/>
    </row>
    <row r="53" spans="1:23" ht="14.25" hidden="1" customHeight="1" thickTop="1" thickBot="1" x14ac:dyDescent="0.25">
      <c r="A53" s="181" t="s">
        <v>52</v>
      </c>
      <c r="B53" s="182" t="s">
        <v>52</v>
      </c>
      <c r="C53" s="183"/>
      <c r="D53" s="184"/>
      <c r="E53" s="179"/>
      <c r="F53" s="145"/>
      <c r="G53" s="146"/>
      <c r="H53" s="179"/>
      <c r="I53" s="145"/>
      <c r="J53" s="146"/>
      <c r="K53" s="179"/>
      <c r="L53" s="145"/>
      <c r="M53" s="146"/>
      <c r="N53" s="179"/>
      <c r="O53" s="26"/>
      <c r="P53" s="27"/>
      <c r="Q53" s="179"/>
      <c r="R53" s="26"/>
      <c r="S53" s="27"/>
      <c r="T53" s="185">
        <v>0</v>
      </c>
      <c r="U53" s="186">
        <v>0</v>
      </c>
      <c r="V53" s="177">
        <v>0</v>
      </c>
      <c r="W53" s="181"/>
    </row>
    <row r="54" spans="1:23" ht="14.25" hidden="1" customHeight="1" thickTop="1" thickBot="1" x14ac:dyDescent="0.25">
      <c r="A54" s="181"/>
      <c r="B54" s="182"/>
      <c r="C54" s="183"/>
      <c r="D54" s="184"/>
      <c r="E54" s="179"/>
      <c r="F54" s="145"/>
      <c r="G54" s="146"/>
      <c r="H54" s="179"/>
      <c r="I54" s="145"/>
      <c r="J54" s="146"/>
      <c r="K54" s="179"/>
      <c r="L54" s="145"/>
      <c r="M54" s="146"/>
      <c r="N54" s="180"/>
      <c r="O54" s="28"/>
      <c r="P54" s="29"/>
      <c r="Q54" s="180"/>
      <c r="R54" s="28"/>
      <c r="S54" s="29"/>
      <c r="T54" s="185"/>
      <c r="U54" s="186"/>
      <c r="V54" s="177"/>
      <c r="W54" s="181"/>
    </row>
    <row r="55" spans="1:23" ht="13.5" hidden="1" customHeight="1" thickBot="1" x14ac:dyDescent="0.25">
      <c r="A55" s="181" t="s">
        <v>52</v>
      </c>
      <c r="B55" s="182" t="s">
        <v>52</v>
      </c>
      <c r="C55" s="183"/>
      <c r="D55" s="184"/>
      <c r="E55" s="179"/>
      <c r="F55" s="145"/>
      <c r="G55" s="146"/>
      <c r="H55" s="179"/>
      <c r="I55" s="145"/>
      <c r="J55" s="146"/>
      <c r="K55" s="179"/>
      <c r="L55" s="145"/>
      <c r="M55" s="146"/>
      <c r="N55" s="179"/>
      <c r="O55" s="26"/>
      <c r="P55" s="27"/>
      <c r="Q55" s="179"/>
      <c r="R55" s="26"/>
      <c r="S55" s="27"/>
      <c r="T55" s="185">
        <v>0</v>
      </c>
      <c r="U55" s="186">
        <v>0</v>
      </c>
      <c r="V55" s="177">
        <v>0</v>
      </c>
      <c r="W55" s="178"/>
    </row>
    <row r="56" spans="1:23" ht="14.25" hidden="1" customHeight="1" thickTop="1" thickBot="1" x14ac:dyDescent="0.25">
      <c r="A56" s="181"/>
      <c r="B56" s="182"/>
      <c r="C56" s="183"/>
      <c r="D56" s="184"/>
      <c r="E56" s="179"/>
      <c r="F56" s="145"/>
      <c r="G56" s="146"/>
      <c r="H56" s="179"/>
      <c r="I56" s="145"/>
      <c r="J56" s="146"/>
      <c r="K56" s="179"/>
      <c r="L56" s="145"/>
      <c r="M56" s="146"/>
      <c r="N56" s="180"/>
      <c r="O56" s="28"/>
      <c r="P56" s="29"/>
      <c r="Q56" s="180"/>
      <c r="R56" s="28"/>
      <c r="S56" s="29"/>
      <c r="T56" s="185"/>
      <c r="U56" s="186"/>
      <c r="V56" s="177"/>
      <c r="W56" s="178"/>
    </row>
    <row r="57" spans="1:23" ht="14.25" hidden="1" customHeight="1" thickTop="1" thickBot="1" x14ac:dyDescent="0.25">
      <c r="A57" s="181" t="s">
        <v>52</v>
      </c>
      <c r="B57" s="182" t="s">
        <v>52</v>
      </c>
      <c r="C57" s="183"/>
      <c r="D57" s="184"/>
      <c r="E57" s="179"/>
      <c r="F57" s="145"/>
      <c r="G57" s="146"/>
      <c r="H57" s="179"/>
      <c r="I57" s="145"/>
      <c r="J57" s="146"/>
      <c r="K57" s="179"/>
      <c r="L57" s="145"/>
      <c r="M57" s="146"/>
      <c r="N57" s="187"/>
      <c r="O57" s="30"/>
      <c r="P57" s="31"/>
      <c r="Q57" s="187"/>
      <c r="R57" s="30"/>
      <c r="S57" s="31"/>
      <c r="T57" s="185">
        <v>0</v>
      </c>
      <c r="U57" s="186">
        <v>0</v>
      </c>
      <c r="V57" s="177">
        <v>0</v>
      </c>
      <c r="W57" s="178"/>
    </row>
    <row r="58" spans="1:23" ht="14.25" hidden="1" customHeight="1" thickTop="1" thickBot="1" x14ac:dyDescent="0.25">
      <c r="A58" s="181"/>
      <c r="B58" s="182"/>
      <c r="C58" s="183"/>
      <c r="D58" s="184"/>
      <c r="E58" s="179"/>
      <c r="F58" s="145"/>
      <c r="G58" s="146"/>
      <c r="H58" s="179"/>
      <c r="I58" s="145"/>
      <c r="J58" s="146"/>
      <c r="K58" s="179"/>
      <c r="L58" s="145"/>
      <c r="M58" s="146"/>
      <c r="N58" s="179"/>
      <c r="O58" s="32"/>
      <c r="P58" s="33"/>
      <c r="Q58" s="179"/>
      <c r="R58" s="32"/>
      <c r="S58" s="33"/>
      <c r="T58" s="185"/>
      <c r="U58" s="186"/>
      <c r="V58" s="177"/>
      <c r="W58" s="178"/>
    </row>
    <row r="59" spans="1:23" ht="14.25" hidden="1" customHeight="1" thickTop="1" thickBot="1" x14ac:dyDescent="0.25">
      <c r="A59" s="181" t="s">
        <v>52</v>
      </c>
      <c r="B59" s="182" t="s">
        <v>52</v>
      </c>
      <c r="C59" s="183"/>
      <c r="D59" s="184">
        <v>0</v>
      </c>
      <c r="E59" s="179"/>
      <c r="F59" s="145"/>
      <c r="G59" s="146"/>
      <c r="H59" s="179"/>
      <c r="I59" s="145"/>
      <c r="J59" s="146"/>
      <c r="K59" s="179"/>
      <c r="L59" s="145"/>
      <c r="M59" s="146"/>
      <c r="N59" s="179"/>
      <c r="O59" s="26"/>
      <c r="P59" s="27"/>
      <c r="Q59" s="179"/>
      <c r="R59" s="26"/>
      <c r="S59" s="27"/>
      <c r="T59" s="185">
        <v>0</v>
      </c>
      <c r="U59" s="186">
        <v>0</v>
      </c>
      <c r="V59" s="177">
        <v>0</v>
      </c>
      <c r="W59" s="178"/>
    </row>
    <row r="60" spans="1:23" ht="14.25" hidden="1" customHeight="1" thickTop="1" thickBot="1" x14ac:dyDescent="0.25">
      <c r="A60" s="181"/>
      <c r="B60" s="182"/>
      <c r="C60" s="183"/>
      <c r="D60" s="184"/>
      <c r="E60" s="179"/>
      <c r="F60" s="145"/>
      <c r="G60" s="146"/>
      <c r="H60" s="179"/>
      <c r="I60" s="145"/>
      <c r="J60" s="146"/>
      <c r="K60" s="179"/>
      <c r="L60" s="145"/>
      <c r="M60" s="146"/>
      <c r="N60" s="180"/>
      <c r="O60" s="28"/>
      <c r="P60" s="29"/>
      <c r="Q60" s="180"/>
      <c r="R60" s="28"/>
      <c r="S60" s="29"/>
      <c r="T60" s="185"/>
      <c r="U60" s="186"/>
      <c r="V60" s="177"/>
      <c r="W60" s="178"/>
    </row>
    <row r="61" spans="1:23" ht="14.25" hidden="1" customHeight="1" thickTop="1" thickBot="1" x14ac:dyDescent="0.25">
      <c r="A61" s="181" t="s">
        <v>52</v>
      </c>
      <c r="B61" s="182" t="s">
        <v>52</v>
      </c>
      <c r="C61" s="183"/>
      <c r="D61" s="184">
        <v>0</v>
      </c>
      <c r="E61" s="179">
        <v>27</v>
      </c>
      <c r="F61" s="145"/>
      <c r="G61" s="146"/>
      <c r="H61" s="179"/>
      <c r="I61" s="145"/>
      <c r="J61" s="146"/>
      <c r="K61" s="179"/>
      <c r="L61" s="145"/>
      <c r="M61" s="146"/>
      <c r="N61" s="187"/>
      <c r="O61" s="30"/>
      <c r="P61" s="31"/>
      <c r="Q61" s="187"/>
      <c r="R61" s="30"/>
      <c r="S61" s="31"/>
      <c r="T61" s="185">
        <v>0</v>
      </c>
      <c r="U61" s="186">
        <v>0</v>
      </c>
      <c r="V61" s="177">
        <v>0</v>
      </c>
      <c r="W61" s="178"/>
    </row>
    <row r="62" spans="1:23" ht="14.25" hidden="1" customHeight="1" thickTop="1" thickBot="1" x14ac:dyDescent="0.25">
      <c r="A62" s="181"/>
      <c r="B62" s="182"/>
      <c r="C62" s="183"/>
      <c r="D62" s="184"/>
      <c r="E62" s="179"/>
      <c r="F62" s="145"/>
      <c r="G62" s="146"/>
      <c r="H62" s="179"/>
      <c r="I62" s="145"/>
      <c r="J62" s="146"/>
      <c r="K62" s="179"/>
      <c r="L62" s="145"/>
      <c r="M62" s="146"/>
      <c r="N62" s="179"/>
      <c r="O62" s="32"/>
      <c r="P62" s="33"/>
      <c r="Q62" s="179"/>
      <c r="R62" s="32"/>
      <c r="S62" s="33"/>
      <c r="T62" s="185"/>
      <c r="U62" s="186"/>
      <c r="V62" s="177"/>
      <c r="W62" s="178"/>
    </row>
    <row r="63" spans="1:23" ht="21.75" hidden="1" customHeight="1" thickTop="1" thickBot="1" x14ac:dyDescent="0.25">
      <c r="A63" s="102"/>
      <c r="B63" s="103"/>
      <c r="C63" s="101"/>
      <c r="D63" s="99"/>
      <c r="E63" s="98"/>
      <c r="F63" s="145"/>
      <c r="G63" s="146"/>
      <c r="H63" s="98"/>
      <c r="I63" s="145"/>
      <c r="J63" s="146"/>
      <c r="K63" s="98"/>
      <c r="L63" s="145"/>
      <c r="M63" s="146"/>
      <c r="N63" s="104"/>
      <c r="O63" s="140"/>
      <c r="P63" s="141"/>
      <c r="Q63" s="104"/>
      <c r="R63" s="140"/>
      <c r="S63" s="141"/>
      <c r="T63" s="97"/>
      <c r="U63" s="96"/>
      <c r="V63" s="95"/>
      <c r="W63" s="100"/>
    </row>
    <row r="64" spans="1:23" ht="13.5" thickTop="1" x14ac:dyDescent="0.2">
      <c r="A64" s="142"/>
      <c r="B64" s="142"/>
      <c r="C64" s="142"/>
      <c r="D64" s="143"/>
      <c r="E64" s="142"/>
      <c r="F64" s="142"/>
      <c r="G64" s="142"/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</row>
    <row r="65" spans="1:22" ht="13.5" thickBot="1" x14ac:dyDescent="0.25"/>
    <row r="66" spans="1:22" ht="13.5" thickBot="1" x14ac:dyDescent="0.25">
      <c r="B66" t="s">
        <v>17</v>
      </c>
      <c r="E66" s="166">
        <v>2</v>
      </c>
      <c r="F66" s="147">
        <v>3</v>
      </c>
      <c r="G66" s="148">
        <v>1</v>
      </c>
      <c r="N66" s="168">
        <v>6</v>
      </c>
      <c r="O66" s="170">
        <v>24</v>
      </c>
      <c r="P66" s="172">
        <v>1</v>
      </c>
      <c r="S66" s="174">
        <v>6</v>
      </c>
      <c r="T66" s="174">
        <v>3</v>
      </c>
      <c r="U66" s="175">
        <v>10</v>
      </c>
      <c r="V66" s="176">
        <v>1</v>
      </c>
    </row>
    <row r="67" spans="1:22" ht="13.5" thickBot="1" x14ac:dyDescent="0.25">
      <c r="E67" s="167"/>
      <c r="F67" s="149">
        <v>10</v>
      </c>
      <c r="G67" s="150"/>
      <c r="N67" s="169"/>
      <c r="O67" s="171"/>
      <c r="P67" s="173"/>
      <c r="S67" s="174"/>
      <c r="T67" s="174"/>
      <c r="U67" s="175"/>
      <c r="V67" s="176"/>
    </row>
    <row r="70" spans="1:22" x14ac:dyDescent="0.2">
      <c r="C70" s="151">
        <v>2</v>
      </c>
      <c r="E70" t="s">
        <v>53</v>
      </c>
      <c r="L70" s="151">
        <v>3</v>
      </c>
      <c r="N70" t="s">
        <v>18</v>
      </c>
      <c r="Q70" s="151">
        <v>6</v>
      </c>
      <c r="S70" t="s">
        <v>18</v>
      </c>
      <c r="T70" t="s">
        <v>18</v>
      </c>
    </row>
    <row r="71" spans="1:22" x14ac:dyDescent="0.2">
      <c r="C71" s="151"/>
      <c r="L71" s="151"/>
      <c r="Q71" s="151"/>
    </row>
    <row r="72" spans="1:22" x14ac:dyDescent="0.2">
      <c r="C72" s="151">
        <v>3</v>
      </c>
      <c r="E72" t="s">
        <v>9</v>
      </c>
      <c r="L72" s="151">
        <v>10</v>
      </c>
      <c r="N72" t="s">
        <v>19</v>
      </c>
      <c r="Q72" s="151">
        <v>24</v>
      </c>
      <c r="S72" t="s">
        <v>19</v>
      </c>
      <c r="T72" t="s">
        <v>19</v>
      </c>
    </row>
    <row r="73" spans="1:22" x14ac:dyDescent="0.2">
      <c r="C73" s="151"/>
      <c r="L73" s="151"/>
      <c r="Q73" s="151"/>
    </row>
    <row r="74" spans="1:22" x14ac:dyDescent="0.2">
      <c r="C74" s="151">
        <v>10</v>
      </c>
      <c r="E74" t="s">
        <v>54</v>
      </c>
      <c r="L74" s="151">
        <v>1</v>
      </c>
      <c r="N74" t="s">
        <v>20</v>
      </c>
      <c r="Q74" s="151">
        <v>3</v>
      </c>
      <c r="S74" t="s">
        <v>20</v>
      </c>
      <c r="T74" t="s">
        <v>55</v>
      </c>
    </row>
    <row r="75" spans="1:22" x14ac:dyDescent="0.2">
      <c r="C75" s="151"/>
    </row>
    <row r="76" spans="1:22" x14ac:dyDescent="0.2">
      <c r="C76" s="151">
        <v>1</v>
      </c>
      <c r="E76" t="s">
        <v>56</v>
      </c>
    </row>
    <row r="78" spans="1:22" x14ac:dyDescent="0.2">
      <c r="C78" s="151"/>
    </row>
    <row r="79" spans="1:22" x14ac:dyDescent="0.2">
      <c r="A79" t="s">
        <v>37</v>
      </c>
    </row>
  </sheetData>
  <mergeCells count="383"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2019-10-12T14:57:04Z</cp:lastPrinted>
  <dcterms:created xsi:type="dcterms:W3CDTF">2002-01-25T08:02:23Z</dcterms:created>
  <dcterms:modified xsi:type="dcterms:W3CDTF">2019-10-13T12:08:28Z</dcterms:modified>
</cp:coreProperties>
</file>