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5" yWindow="0" windowWidth="11010" windowHeight="7785" firstSheet="2" activeTab="2"/>
  </bookViews>
  <sheets>
    <sheet name="Příprava rozpisu" sheetId="2" state="hidden" r:id="rId1"/>
    <sheet name="Parametry soutěží" sheetId="3" state="hidden" r:id="rId2"/>
    <sheet name="Rozpis" sheetId="6" r:id="rId3"/>
    <sheet name="Vážní listina" sheetId="8" r:id="rId4"/>
  </sheets>
  <definedNames>
    <definedName name="_xlnm.Print_Titles" localSheetId="2">Rozpis!$1:$2</definedName>
  </definedNames>
  <calcPr calcId="145621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2" i="3"/>
  <c r="V273" i="3" s="1"/>
  <c r="D31" i="3"/>
  <c r="V543" i="3" s="1"/>
  <c r="D27" i="3"/>
  <c r="V423" i="3" s="1"/>
  <c r="D33" i="3"/>
  <c r="V603" i="3" s="1"/>
  <c r="AH305" i="3"/>
  <c r="AC426" i="3"/>
  <c r="C104" i="2"/>
  <c r="C128" i="2"/>
  <c r="C134" i="2"/>
  <c r="Z305" i="3"/>
  <c r="AP545" i="3"/>
  <c r="AP485" i="3"/>
  <c r="Z515" i="3"/>
  <c r="AC606" i="3"/>
  <c r="D21" i="3"/>
  <c r="V243" i="3" s="1"/>
  <c r="AN60" i="2"/>
  <c r="D28" i="3"/>
  <c r="V453" i="3" s="1"/>
  <c r="D29" i="3"/>
  <c r="V483" i="3" s="1"/>
  <c r="AO515" i="3" l="1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Z620" i="3" s="1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W592" i="3" l="1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<sst xmlns="http://schemas.openxmlformats.org/spreadsheetml/2006/main" count="1052" uniqueCount="539">
  <si>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</si>
  <si>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</si>
  <si>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</si>
  <si>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</si>
  <si>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</si>
  <si>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</si>
  <si>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</si>
  <si>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</si>
  <si>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</si>
  <si>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</si>
  <si>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</si>
  <si>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</si>
  <si>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</si>
  <si>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</si>
  <si>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</si>
  <si>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</si>
  <si>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</si>
  <si>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</si>
  <si>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</si>
  <si>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</si>
  <si>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</si>
  <si>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</si>
  <si>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</si>
  <si>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</si>
  <si>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</si>
  <si>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</si>
  <si>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</si>
  <si>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</si>
  <si>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</si>
  <si>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</si>
  <si>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</si>
  <si>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</si>
  <si>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</si>
  <si>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</si>
  <si>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</si>
  <si>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</si>
  <si>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</si>
  <si>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</si>
  <si>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</si>
  <si>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</si>
  <si>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</si>
  <si>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</si>
  <si>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</si>
  <si>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</si>
  <si>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</si>
  <si>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</si>
  <si>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</si>
  <si>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</si>
  <si>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</si>
  <si>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</si>
  <si>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</si>
  <si>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</si>
  <si>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</si>
  <si>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</si>
  <si>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</si>
  <si>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</si>
  <si>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</si>
  <si>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</si>
  <si>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</si>
  <si>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</si>
  <si>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</si>
  <si>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</si>
  <si>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</si>
  <si>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</si>
  <si>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</si>
  <si>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</si>
  <si>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</si>
  <si>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</si>
  <si>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</si>
  <si>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</si>
  <si>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</si>
  <si>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</si>
  <si>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</si>
  <si>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</si>
  <si>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</si>
  <si>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</si>
  <si>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</si>
  <si>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</si>
  <si>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</si>
  <si>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</si>
  <si>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</si>
  <si>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</si>
  <si>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</si>
  <si>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</si>
  <si>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</si>
  <si>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</si>
  <si>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</si>
  <si>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</si>
  <si>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</si>
  <si>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</si>
  <si>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</si>
  <si>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</si>
  <si>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</si>
  <si>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</si>
  <si>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</si>
  <si>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</si>
  <si>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</si>
  <si>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</si>
  <si>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</si>
  <si>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</si>
  <si>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</si>
  <si>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</si>
  <si>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</si>
  <si>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</si>
  <si>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</si>
  <si>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</si>
  <si>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</si>
  <si>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</si>
  <si>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</si>
  <si>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</si>
  <si>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</si>
  <si>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</si>
  <si>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</si>
  <si>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</si>
  <si>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</si>
  <si>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</si>
  <si>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</si>
  <si>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</si>
  <si>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</si>
  <si>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</si>
  <si>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</si>
  <si>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</si>
  <si>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</si>
  <si>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</si>
  <si>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</si>
  <si>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</si>
  <si>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</si>
  <si>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</si>
  <si>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</si>
  <si>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</si>
  <si>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</si>
  <si>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</si>
  <si>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</si>
  <si>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</si>
  <si>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</si>
  <si>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</si>
  <si>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</si>
  <si>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</si>
  <si>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</si>
  <si>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</si>
  <si>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</si>
  <si>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</si>
  <si>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</si>
  <si>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</si>
  <si>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</si>
  <si>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</si>
  <si>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</si>
  <si>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</si>
  <si>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</si>
  <si>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</si>
  <si>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</si>
  <si>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</si>
  <si>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</si>
  <si>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</si>
  <si>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</si>
  <si>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</si>
  <si>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</si>
  <si>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</si>
  <si>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</si>
  <si>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</si>
  <si>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</si>
  <si>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</si>
  <si>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</si>
  <si>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</si>
  <si>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</si>
  <si>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</si>
  <si>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</si>
  <si>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</si>
  <si>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</si>
  <si>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</si>
  <si>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</si>
  <si>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</si>
  <si>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</si>
  <si>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</si>
  <si>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</si>
  <si>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</si>
  <si>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</si>
  <si>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</si>
  <si>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</si>
  <si>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</si>
  <si>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</si>
  <si>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</si>
  <si>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</si>
  <si>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</si>
  <si>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</si>
  <si>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</si>
  <si>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</si>
  <si>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</si>
  <si>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</si>
  <si>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</si>
  <si>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</si>
  <si>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</si>
  <si>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</si>
  <si>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</si>
  <si>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</si>
  <si>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</si>
  <si>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</si>
  <si>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</si>
  <si>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</si>
  <si>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</si>
  <si>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</si>
  <si>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</si>
  <si>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</si>
  <si>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</si>
  <si>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</si>
  <si>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</si>
  <si>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</si>
  <si>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</si>
  <si>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</si>
  <si>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</si>
  <si>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</si>
  <si>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</si>
  <si>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</si>
  <si>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</si>
  <si>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</si>
  <si>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</si>
  <si>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</si>
  <si>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</si>
  <si>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</si>
  <si>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</si>
  <si>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</si>
  <si>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</si>
  <si>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</si>
  <si>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</si>
  <si>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</si>
  <si>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</si>
  <si>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</si>
  <si>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</si>
  <si>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</si>
  <si>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</si>
  <si>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</si>
  <si>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</si>
  <si>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</si>
  <si>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</si>
  <si>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</si>
  <si>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</si>
  <si>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</si>
  <si>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</si>
  <si>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</si>
  <si>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</si>
  <si>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</si>
  <si>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</si>
  <si>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</si>
  <si>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</si>
  <si>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</si>
  <si>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</si>
  <si>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</si>
  <si>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</si>
  <si>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</si>
  <si>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</si>
  <si>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</si>
  <si>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</si>
  <si>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</si>
  <si>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</si>
  <si>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</si>
  <si>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</si>
  <si>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</si>
  <si>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</si>
  <si>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</si>
  <si>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</si>
  <si>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</si>
  <si>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</si>
  <si>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</si>
  <si>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</si>
  <si>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</si>
  <si>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</si>
  <si>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</si>
  <si>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</si>
  <si>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</si>
  <si>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</si>
  <si>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</si>
  <si>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</si>
  <si>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</si>
  <si>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</si>
  <si>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</si>
  <si>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</si>
  <si>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</si>
  <si>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</si>
  <si>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</si>
  <si>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</si>
  <si>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</si>
  <si>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</si>
  <si>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</si>
  <si>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</si>
  <si>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</si>
  <si>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</si>
  <si>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</si>
  <si>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</si>
  <si>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</si>
  <si>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</si>
  <si>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</si>
  <si>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</si>
  <si>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</si>
  <si>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</si>
  <si>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</si>
  <si>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</si>
  <si>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</si>
  <si>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</si>
  <si>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</si>
  <si>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</si>
  <si>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</si>
  <si>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</si>
  <si>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</si>
  <si>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</si>
  <si>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</si>
  <si>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</si>
  <si>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</si>
  <si>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</si>
  <si>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</si>
  <si>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</si>
  <si>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</si>
  <si>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</si>
  <si>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</si>
  <si>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</si>
  <si>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</si>
  <si>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</si>
  <si>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</si>
  <si>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</si>
  <si>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</si>
  <si>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</si>
  <si>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</si>
  <si>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</si>
  <si>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</si>
  <si>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</si>
  <si>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</si>
  <si>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</si>
  <si>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</si>
  <si>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</si>
  <si>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</si>
  <si>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</si>
  <si>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</si>
  <si>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</si>
  <si>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</si>
  <si>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</si>
  <si>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</si>
  <si>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</si>
  <si>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</si>
  <si>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</si>
  <si>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</si>
  <si>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</si>
  <si>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</si>
  <si>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</si>
  <si>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</si>
  <si>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</si>
  <si>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</si>
  <si>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</si>
  <si>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</si>
  <si>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</si>
  <si>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</si>
  <si>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</si>
  <si>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</si>
  <si>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</si>
  <si>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</si>
  <si>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</si>
  <si>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</si>
  <si>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</si>
  <si>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</si>
  <si>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</si>
  <si>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</si>
  <si>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</si>
  <si>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</si>
  <si>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</si>
  <si>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</si>
  <si>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</si>
  <si>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</si>
  <si>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</si>
  <si>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</si>
  <si>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</si>
  <si>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</si>
  <si>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Vážní listina</t>
  </si>
  <si>
    <t>Datum:</t>
  </si>
  <si>
    <t>Počet vážených zápasníků:</t>
  </si>
  <si>
    <t>Podpis hlavního rozhodčího:</t>
  </si>
  <si>
    <t>Podpis trenéra:</t>
  </si>
  <si>
    <t>nad toler.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</si>
  <si>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</si>
  <si>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</si>
  <si>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</si>
  <si>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</si>
  <si>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</si>
  <si>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</si>
  <si>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</si>
  <si>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</si>
  <si>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</si>
  <si>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</si>
  <si>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</si>
  <si>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</si>
  <si>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</si>
  <si>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</si>
  <si>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</si>
  <si>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</si>
  <si>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</si>
  <si>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</si>
  <si>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</si>
  <si>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</si>
  <si>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</si>
  <si>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</si>
  <si>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</si>
  <si>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</si>
  <si>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</si>
  <si>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</si>
  <si>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</si>
  <si>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</si>
  <si>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</si>
  <si>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</si>
  <si>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</si>
  <si>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</si>
  <si>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</si>
  <si>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</si>
  <si>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</si>
  <si>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</si>
  <si>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</si>
  <si>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TJ Třeb.</t>
  </si>
  <si>
    <t>Brno</t>
  </si>
  <si>
    <t>Čech.</t>
  </si>
  <si>
    <t>Debl.</t>
  </si>
  <si>
    <t>Wr.Třeb.</t>
  </si>
  <si>
    <t>Ostr.</t>
  </si>
  <si>
    <t>Krn.</t>
  </si>
  <si>
    <t>N.Jič.</t>
  </si>
  <si>
    <t>Prievid.</t>
  </si>
  <si>
    <t>ž-jun, v.s.</t>
  </si>
  <si>
    <t>ž-kad, v.s.</t>
  </si>
  <si>
    <t>ž-žák, v.s.</t>
  </si>
  <si>
    <t>ž-ml.ž, v.s.</t>
  </si>
  <si>
    <t>sen, v.s.</t>
  </si>
  <si>
    <t>Sowa</t>
  </si>
  <si>
    <t>kad, v.s.</t>
  </si>
  <si>
    <t>Feniks</t>
  </si>
  <si>
    <t>žák, v.s.</t>
  </si>
  <si>
    <t>Lucken.</t>
  </si>
  <si>
    <t>ml.ž, v.s.</t>
  </si>
  <si>
    <t>Valievo</t>
  </si>
  <si>
    <t>číslo</t>
  </si>
  <si>
    <t>věk. kat.</t>
  </si>
  <si>
    <t>hmot.</t>
  </si>
  <si>
    <t>styl</t>
  </si>
  <si>
    <t>příjmení a jméno</t>
  </si>
  <si>
    <t>oddíl</t>
  </si>
  <si>
    <t>ročník</t>
  </si>
  <si>
    <t>los</t>
  </si>
  <si>
    <t>startovné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</si>
  <si>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</si>
  <si>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</si>
  <si>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</si>
  <si>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</si>
  <si>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</si>
  <si>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</si>
  <si>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</si>
  <si>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</si>
  <si>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</si>
  <si>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</si>
  <si>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</si>
  <si>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</si>
  <si>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</si>
  <si>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</si>
  <si>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</si>
  <si>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</si>
  <si>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</si>
  <si>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</si>
  <si>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</si>
  <si>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</si>
  <si>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</si>
  <si>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</si>
  <si>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</si>
  <si>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</si>
  <si>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</si>
  <si>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</si>
  <si>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</si>
  <si>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</si>
  <si>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</si>
  <si>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</si>
  <si>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</si>
  <si>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</si>
  <si>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</si>
  <si>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</si>
  <si>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</si>
  <si>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</si>
  <si>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</si>
  <si>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</si>
  <si>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</si>
  <si>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</si>
  <si>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</si>
  <si>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</si>
  <si>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</si>
  <si>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</si>
  <si>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</si>
  <si>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</si>
  <si>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</si>
  <si>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</si>
  <si>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</si>
  <si>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</si>
  <si>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</si>
  <si>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</si>
  <si>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</si>
  <si>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</si>
  <si>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</si>
  <si>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>Soutěž:</t>
  </si>
  <si>
    <t>skutečná hmotnost</t>
  </si>
  <si>
    <t>Definitivní (předběžné) přihlášky do soutěže odeslat na předepsaném formuláři - viz příloha tohoto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</si>
  <si>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</si>
  <si>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</si>
  <si>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</si>
  <si>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</si>
  <si>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</si>
  <si>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</si>
  <si>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</si>
  <si>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</si>
  <si>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každý závodník = 100,- Kč.</t>
  </si>
  <si>
    <t>Školní 1085/25</t>
  </si>
  <si>
    <r>
      <t xml:space="preserve">25-28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35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39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kg,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>80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>80-90</t>
    </r>
    <r>
      <rPr>
        <sz val="12"/>
        <rFont val="Times New Roman"/>
        <family val="1"/>
        <charset val="238"/>
      </rPr>
      <t xml:space="preserve"> kg </t>
    </r>
  </si>
  <si>
    <t>V případě pozdní elektronické přihlášky bude udělena pořádková pokuta ve výši 300,- Kč.</t>
  </si>
  <si>
    <t xml:space="preserve">mladší žáci - 2 x 2 minuty, přestávka mezi poločasem utkání (periodami) je 30 vteřin. </t>
  </si>
  <si>
    <t>Vítězové obdrží diplom, medaili a titul: "Mistr České republiky v zápase řeckořímském pro rok</t>
  </si>
  <si>
    <t>Mladší žáci a kadeti - zápas řeckořímský</t>
  </si>
  <si>
    <r>
      <t xml:space="preserve">41-45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51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92-110 </t>
    </r>
    <r>
      <rPr>
        <sz val="12"/>
        <rFont val="Times New Roman"/>
        <family val="1"/>
        <charset val="238"/>
      </rPr>
      <t>kg</t>
    </r>
  </si>
  <si>
    <t xml:space="preserve">kadeti - 2 x 2 minuty, přestávka mezi poločasem utkání (periodami) je 30 vteřin. </t>
  </si>
  <si>
    <t>Ing. Libor BÍLEK - bilek.pobozp@gmail.com</t>
  </si>
  <si>
    <t>MČR mladších žáků a kadetů - ř.ř.</t>
  </si>
  <si>
    <t>a pověřuje jeho uspořádáním Czech Wrestling Chomutov.</t>
  </si>
  <si>
    <t>OSKZ Ústecké oblasti</t>
  </si>
  <si>
    <t>Mistrovství ČR pro rok 2019</t>
  </si>
  <si>
    <t>Czech Wrestling Chomutov</t>
  </si>
  <si>
    <t>mladší žáci - ročníky 2006 a 2007</t>
  </si>
  <si>
    <t>kadeti - ročníky 2002 a 2003; ročník 2004 s písemným souhlasem rodičů</t>
  </si>
  <si>
    <t xml:space="preserve">2019" a závodníci na dalších dvou místech získají diplom a medaili. </t>
  </si>
  <si>
    <t xml:space="preserve">Zpracoval dne 23. prosince 2018   Ing. Libor Bílek </t>
  </si>
  <si>
    <t>06. dubna 2019</t>
  </si>
  <si>
    <t>rozpisu nejpozději do 03. dubna 2019 na e-mailovou adresu tabulkového rozhodčího - viz. výše.</t>
  </si>
  <si>
    <t>Městská sportovní hala Chomutov - ul. Mánesova 4980, Chomutov</t>
  </si>
  <si>
    <t>Mgr. Tomáš DOUDA</t>
  </si>
  <si>
    <t xml:space="preserve">mob.: 608 963 123, e-mail: wrestling.cv@seznam.cz </t>
  </si>
  <si>
    <t>Mgr. Ladislav SNELLY, Jasmínová 5693, 430 05 Chomutov</t>
  </si>
  <si>
    <t>Kateřina CIKÁNOVÁ</t>
  </si>
  <si>
    <t>Závazné písemné přihlášky na počet závodníků a doprovodu zaslat nejpozději do 22. dubna 2019</t>
  </si>
  <si>
    <t>stanoví dodatečně KR SZČR</t>
  </si>
  <si>
    <t>Martin HAKL</t>
  </si>
  <si>
    <t>Belo SVITEK</t>
  </si>
  <si>
    <t>Rozpis schválen Výkonným výborem SZČR elektronicky dne 09. ledna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</si>
</sst>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0.0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3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5" xfId="0" applyFont="1" applyBorder="1" applyAlignment="1"/>
    <xf numFmtId="0" fontId="1" fillId="0" borderId="0" xfId="0" quotePrefix="1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165" fontId="19" fillId="0" borderId="0" xfId="0" applyNumberFormat="1" applyFont="1" applyBorder="1" applyAlignment="1">
      <alignment horizontal="left"/>
    </xf>
    <xf numFmtId="0" fontId="17" fillId="0" borderId="0" xfId="0" applyFont="1" applyAlignment="1"/>
    <xf numFmtId="1" fontId="17" fillId="0" borderId="0" xfId="0" applyNumberFormat="1" applyFont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/>
    <xf numFmtId="0" fontId="18" fillId="0" borderId="0" xfId="0" applyFont="1" applyFill="1" applyBorder="1"/>
    <xf numFmtId="3" fontId="17" fillId="0" borderId="0" xfId="0" applyNumberFormat="1" applyFont="1" applyBorder="1"/>
    <xf numFmtId="0" fontId="19" fillId="0" borderId="6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/>
    </xf>
    <xf numFmtId="165" fontId="19" fillId="0" borderId="7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1" fontId="20" fillId="0" borderId="12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0" fontId="2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11" fillId="0" borderId="0" xfId="0" applyFont="1" applyAlignment="1">
      <alignment horizontal="left" vertical="center"/>
    </xf>
    <xf numFmtId="14" fontId="11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2.75" x14ac:dyDescent="0.2"/>
  <cols>
    <col min="2" max="2" width="10.140625" customWidth="1"/>
    <col min="3" max="3" width="14.42578125" customWidth="1"/>
    <col min="6" max="6" width="9.85546875" bestFit="1" customWidth="1"/>
    <col min="10" max="15" width="9.140625" customWidth="1"/>
    <col min="16" max="16" width="9.140625" style="8" customWidth="1"/>
    <col min="17" max="21" width="9.140625" customWidth="1"/>
    <col min="22" max="22" width="111.42578125" customWidth="1"/>
    <col min="23" max="29" width="9.140625" customWidth="1"/>
    <col min="31" max="31" width="11.7109375" customWidth="1"/>
    <col min="32" max="32" width="96.140625" customWidth="1"/>
    <col min="40" max="40" width="13.28515625" style="23" customWidth="1"/>
    <col min="65" max="65" width="14.85546875" customWidth="1"/>
  </cols>
  <sheetData>
    <row r="1" spans="1:85" x14ac:dyDescent="0.2">
      <c r="A1" t="str">
        <f>'Parametry soutěží'!B68</f>
        <v>Svaz zápasu České republiky</v>
      </c>
      <c r="F1" t="e">
        <f>#REF!</f>
        <v>#REF!</v>
      </c>
      <c r="J1" t="s">
        <v>343</v>
      </c>
      <c r="AC1" s="11"/>
      <c r="AD1" t="e">
        <f>IF(#REF!="x","",(A1))</f>
        <v>#REF!</v>
      </c>
      <c r="AG1" t="e">
        <f>IF(#REF!="x",(J1),"")</f>
        <v>#REF!</v>
      </c>
      <c r="AM1" s="23" t="e">
        <f>IF(#REF!="x","",(F1))</f>
        <v>#REF!</v>
      </c>
    </row>
    <row r="2" spans="1:85" x14ac:dyDescent="0.2">
      <c r="AC2" s="11"/>
    </row>
    <row r="3" spans="1:85" x14ac:dyDescent="0.2">
      <c r="AC3" s="11"/>
    </row>
    <row r="4" spans="1:85" x14ac:dyDescent="0.2">
      <c r="AC4" s="11"/>
    </row>
    <row r="5" spans="1:85" x14ac:dyDescent="0.2">
      <c r="A5" s="100" t="str">
        <f>'Parametry soutěží'!B66</f>
        <v>SVAZ ZÁPASU ČESKÉ REPUBLIKY</v>
      </c>
      <c r="B5" s="100"/>
      <c r="C5" s="100"/>
      <c r="D5" s="100"/>
      <c r="E5" s="100"/>
      <c r="F5" s="100"/>
      <c r="G5" s="100"/>
      <c r="H5" s="100"/>
      <c r="I5" s="100"/>
      <c r="J5" s="100"/>
      <c r="AC5" s="11"/>
      <c r="AD5" s="99" t="e">
        <f>IF(#REF!="x",(A6),(A5))</f>
        <v>#REF!</v>
      </c>
      <c r="AE5" s="100"/>
      <c r="AF5" s="100"/>
      <c r="AG5" s="100"/>
      <c r="AH5" s="100"/>
      <c r="AI5" s="100"/>
      <c r="AJ5" s="100"/>
      <c r="AK5" s="100"/>
      <c r="AL5" s="100"/>
      <c r="AM5" s="100"/>
    </row>
    <row r="6" spans="1:85" x14ac:dyDescent="0.2">
      <c r="A6" s="100" t="s">
        <v>344</v>
      </c>
      <c r="B6" s="100"/>
      <c r="C6" s="100"/>
      <c r="D6" s="100"/>
      <c r="E6" s="100"/>
      <c r="F6" s="100"/>
      <c r="G6" s="100"/>
      <c r="H6" s="100"/>
      <c r="I6" s="100"/>
      <c r="J6" s="100"/>
      <c r="AC6" s="11"/>
      <c r="AD6" s="99"/>
      <c r="AE6" s="100"/>
      <c r="AF6" s="100"/>
      <c r="AG6" s="100"/>
      <c r="AH6" s="100"/>
      <c r="AI6" s="100"/>
      <c r="AJ6" s="100"/>
      <c r="AK6" s="100"/>
      <c r="AL6" s="100"/>
      <c r="AM6" s="100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">
      <c r="A7" s="100" t="str">
        <f>'Parametry soutěží'!B67</f>
        <v>vydává</v>
      </c>
      <c r="B7" s="100"/>
      <c r="C7" s="100"/>
      <c r="D7" s="100"/>
      <c r="E7" s="100"/>
      <c r="F7" s="100"/>
      <c r="G7" s="100"/>
      <c r="H7" s="100"/>
      <c r="I7" s="100"/>
      <c r="J7" s="100"/>
      <c r="AC7" s="11"/>
      <c r="AD7" s="99" t="str">
        <f>A7</f>
        <v>vydává</v>
      </c>
      <c r="AE7" s="100"/>
      <c r="AF7" s="100"/>
      <c r="AG7" s="100"/>
      <c r="AH7" s="100"/>
      <c r="AI7" s="100"/>
      <c r="AJ7" s="100"/>
      <c r="AK7" s="100"/>
      <c r="AL7" s="100"/>
      <c r="AM7" s="100"/>
    </row>
    <row r="8" spans="1:85" x14ac:dyDescent="0.2">
      <c r="AC8" s="11"/>
      <c r="AP8" s="20">
        <v>1</v>
      </c>
      <c r="AQ8" s="20">
        <f>AP8+1</f>
        <v>2</v>
      </c>
      <c r="AR8" s="20">
        <f t="shared" ref="AR8:BI8" si="0">AQ8+1</f>
        <v>3</v>
      </c>
      <c r="AS8" s="20">
        <f t="shared" si="0"/>
        <v>4</v>
      </c>
      <c r="AT8" s="20">
        <f t="shared" si="0"/>
        <v>5</v>
      </c>
      <c r="AU8" s="20">
        <f t="shared" si="0"/>
        <v>6</v>
      </c>
      <c r="AV8" s="20">
        <f t="shared" si="0"/>
        <v>7</v>
      </c>
      <c r="AW8" s="20">
        <f t="shared" si="0"/>
        <v>8</v>
      </c>
      <c r="AX8" s="20">
        <f t="shared" si="0"/>
        <v>9</v>
      </c>
      <c r="AY8" s="20">
        <f t="shared" si="0"/>
        <v>10</v>
      </c>
      <c r="AZ8" s="20">
        <f t="shared" si="0"/>
        <v>11</v>
      </c>
      <c r="BA8" s="20">
        <f t="shared" si="0"/>
        <v>12</v>
      </c>
      <c r="BB8" s="20">
        <f>BA8+1</f>
        <v>13</v>
      </c>
      <c r="BC8" s="20">
        <f t="shared" si="0"/>
        <v>14</v>
      </c>
      <c r="BD8" s="20">
        <f t="shared" si="0"/>
        <v>15</v>
      </c>
      <c r="BE8" s="20">
        <f t="shared" si="0"/>
        <v>16</v>
      </c>
      <c r="BF8" s="20">
        <f t="shared" si="0"/>
        <v>17</v>
      </c>
      <c r="BG8" s="20">
        <f t="shared" si="0"/>
        <v>18</v>
      </c>
      <c r="BH8" s="20">
        <f t="shared" si="0"/>
        <v>19</v>
      </c>
      <c r="BI8" s="20">
        <f t="shared" si="0"/>
        <v>20</v>
      </c>
      <c r="BK8" s="35" t="e">
        <f>AO10</f>
        <v>#REF!</v>
      </c>
      <c r="BL8" s="33" t="str">
        <f>'Parametry soutěží'!B153</f>
        <v>počet</v>
      </c>
      <c r="BM8" t="str">
        <f>'Parametry soutěží'!B152</f>
        <v>počet hmot.</v>
      </c>
      <c r="BN8" s="20">
        <v>1</v>
      </c>
      <c r="BO8" s="20">
        <f>BN8+1</f>
        <v>2</v>
      </c>
      <c r="BP8" s="20">
        <f t="shared" ref="BP8" si="1">BO8+1</f>
        <v>3</v>
      </c>
      <c r="BQ8" s="20">
        <f t="shared" ref="BQ8" si="2">BP8+1</f>
        <v>4</v>
      </c>
      <c r="BR8" s="20">
        <f t="shared" ref="BR8" si="3">BQ8+1</f>
        <v>5</v>
      </c>
      <c r="BS8" s="20">
        <f t="shared" ref="BS8" si="4">BR8+1</f>
        <v>6</v>
      </c>
      <c r="BT8" s="20">
        <f t="shared" ref="BT8" si="5">BS8+1</f>
        <v>7</v>
      </c>
      <c r="BU8" s="20">
        <f t="shared" ref="BU8" si="6">BT8+1</f>
        <v>8</v>
      </c>
      <c r="BV8" s="20">
        <f t="shared" ref="BV8" si="7">BU8+1</f>
        <v>9</v>
      </c>
      <c r="BW8" s="20">
        <f t="shared" ref="BW8" si="8">BV8+1</f>
        <v>10</v>
      </c>
      <c r="BX8" s="20">
        <f t="shared" ref="BX8" si="9">BW8+1</f>
        <v>11</v>
      </c>
      <c r="BY8" s="20">
        <f t="shared" ref="BY8" si="10">BX8+1</f>
        <v>12</v>
      </c>
      <c r="BZ8" s="20">
        <f>BY8+1</f>
        <v>13</v>
      </c>
      <c r="CA8" s="20">
        <f t="shared" ref="CA8" si="11">BZ8+1</f>
        <v>14</v>
      </c>
      <c r="CB8" s="20">
        <f t="shared" ref="CB8" si="12">CA8+1</f>
        <v>15</v>
      </c>
      <c r="CC8" s="20">
        <f t="shared" ref="CC8" si="13">CB8+1</f>
        <v>16</v>
      </c>
      <c r="CD8" s="20">
        <f t="shared" ref="CD8" si="14">CC8+1</f>
        <v>17</v>
      </c>
      <c r="CE8" s="20">
        <f t="shared" ref="CE8" si="15">CD8+1</f>
        <v>18</v>
      </c>
      <c r="CF8" s="20">
        <f t="shared" ref="CF8" si="16">CE8+1</f>
        <v>19</v>
      </c>
      <c r="CG8" s="20">
        <f t="shared" ref="CG8" si="17">CF8+1</f>
        <v>20</v>
      </c>
    </row>
    <row r="9" spans="1:85" x14ac:dyDescent="0.2">
      <c r="A9" s="100" t="str">
        <f>'Parametry soutěží'!B70</f>
        <v>R O Z P I S</v>
      </c>
      <c r="B9" s="100"/>
      <c r="C9" s="100"/>
      <c r="D9" s="100"/>
      <c r="E9" s="100"/>
      <c r="F9" s="100"/>
      <c r="G9" s="100"/>
      <c r="H9" s="100"/>
      <c r="I9" s="100"/>
      <c r="J9" s="100"/>
      <c r="AC9" s="11"/>
      <c r="AD9" s="99" t="str">
        <f>A9</f>
        <v>R O Z P I S</v>
      </c>
      <c r="AE9" s="100"/>
      <c r="AF9" s="100"/>
      <c r="AG9" s="100"/>
      <c r="AH9" s="100"/>
      <c r="AI9" s="100"/>
      <c r="AJ9" s="100"/>
      <c r="AK9" s="100"/>
      <c r="AL9" s="100"/>
      <c r="AM9" s="100"/>
    </row>
    <row r="10" spans="1:8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AC10" s="11"/>
      <c r="AD10" s="22"/>
      <c r="AE10" s="8"/>
      <c r="AF10" s="8"/>
      <c r="AG10" s="8"/>
      <c r="AH10" s="8"/>
      <c r="AI10" s="8"/>
      <c r="AJ10" s="8"/>
      <c r="AK10" s="8"/>
      <c r="AL10" s="8"/>
      <c r="AM10" s="8"/>
      <c r="AN10" s="34" t="e">
        <f>#REF!</f>
        <v>#REF!</v>
      </c>
      <c r="AO10" s="19" t="e">
        <f>#REF!</f>
        <v>#REF!</v>
      </c>
      <c r="AP10" s="19" t="e">
        <f>#REF!</f>
        <v>#REF!</v>
      </c>
      <c r="AQ10" s="19" t="e">
        <f>#REF!</f>
        <v>#REF!</v>
      </c>
      <c r="AR10" s="19" t="e">
        <f>#REF!</f>
        <v>#REF!</v>
      </c>
      <c r="AS10" s="19" t="e">
        <f>#REF!</f>
        <v>#REF!</v>
      </c>
      <c r="AT10" s="19" t="e">
        <f>#REF!</f>
        <v>#REF!</v>
      </c>
      <c r="AU10" s="19" t="e">
        <f>#REF!</f>
        <v>#REF!</v>
      </c>
      <c r="AV10" s="19" t="e">
        <f>#REF!</f>
        <v>#REF!</v>
      </c>
      <c r="AW10" s="19" t="e">
        <f>#REF!</f>
        <v>#REF!</v>
      </c>
      <c r="AX10" s="19" t="e">
        <f>#REF!</f>
        <v>#REF!</v>
      </c>
      <c r="AY10" s="19" t="e">
        <f>#REF!</f>
        <v>#REF!</v>
      </c>
      <c r="AZ10" s="19" t="e">
        <f>#REF!</f>
        <v>#REF!</v>
      </c>
      <c r="BA10" s="19" t="e">
        <f>#REF!</f>
        <v>#REF!</v>
      </c>
      <c r="BB10" s="19" t="e">
        <f>#REF!</f>
        <v>#REF!</v>
      </c>
      <c r="BC10" s="19" t="e">
        <f>#REF!</f>
        <v>#REF!</v>
      </c>
      <c r="BD10" s="19" t="e">
        <f>#REF!</f>
        <v>#REF!</v>
      </c>
      <c r="BE10" s="19" t="e">
        <f>#REF!</f>
        <v>#REF!</v>
      </c>
      <c r="BF10" s="19" t="e">
        <f>#REF!</f>
        <v>#REF!</v>
      </c>
      <c r="BG10" s="19" t="e">
        <f>#REF!</f>
        <v>#REF!</v>
      </c>
      <c r="BH10" s="19" t="e">
        <f>#REF!</f>
        <v>#REF!</v>
      </c>
      <c r="BI10" s="19" t="e">
        <f>#REF!</f>
        <v>#REF!</v>
      </c>
      <c r="BK10" s="33" t="e">
        <f>SUM(BN10:CG10)</f>
        <v>#REF!</v>
      </c>
      <c r="BM10" s="37" t="e">
        <f>IF(BM11=0,0,BM11)</f>
        <v>#REF!</v>
      </c>
      <c r="BN10" s="19" t="e">
        <f>IF(AP10="",0,1)</f>
        <v>#REF!</v>
      </c>
      <c r="BO10" s="19" t="e">
        <f t="shared" ref="BO10:CG10" si="18">IF(AQ10="",0,1)</f>
        <v>#REF!</v>
      </c>
      <c r="BP10" s="19" t="e">
        <f t="shared" si="18"/>
        <v>#REF!</v>
      </c>
      <c r="BQ10" s="19" t="e">
        <f t="shared" si="18"/>
        <v>#REF!</v>
      </c>
      <c r="BR10" s="19" t="e">
        <f t="shared" si="18"/>
        <v>#REF!</v>
      </c>
      <c r="BS10" s="19" t="e">
        <f t="shared" si="18"/>
        <v>#REF!</v>
      </c>
      <c r="BT10" s="19" t="e">
        <f t="shared" si="18"/>
        <v>#REF!</v>
      </c>
      <c r="BU10" s="19" t="e">
        <f t="shared" si="18"/>
        <v>#REF!</v>
      </c>
      <c r="BV10" s="19" t="e">
        <f t="shared" si="18"/>
        <v>#REF!</v>
      </c>
      <c r="BW10" s="19" t="e">
        <f t="shared" si="18"/>
        <v>#REF!</v>
      </c>
      <c r="BX10" s="19" t="e">
        <f t="shared" si="18"/>
        <v>#REF!</v>
      </c>
      <c r="BY10" s="19" t="e">
        <f t="shared" si="18"/>
        <v>#REF!</v>
      </c>
      <c r="BZ10" s="19" t="e">
        <f t="shared" si="18"/>
        <v>#REF!</v>
      </c>
      <c r="CA10" s="19" t="e">
        <f t="shared" si="18"/>
        <v>#REF!</v>
      </c>
      <c r="CB10" s="19" t="e">
        <f t="shared" si="18"/>
        <v>#REF!</v>
      </c>
      <c r="CC10" s="19" t="e">
        <f t="shared" si="18"/>
        <v>#REF!</v>
      </c>
      <c r="CD10" s="19" t="e">
        <f t="shared" si="18"/>
        <v>#REF!</v>
      </c>
      <c r="CE10" s="19" t="e">
        <f t="shared" si="18"/>
        <v>#REF!</v>
      </c>
      <c r="CF10" s="19" t="e">
        <f t="shared" si="18"/>
        <v>#REF!</v>
      </c>
      <c r="CG10" s="19" t="e">
        <f t="shared" si="18"/>
        <v>#REF!</v>
      </c>
    </row>
    <row r="11" spans="1:85" x14ac:dyDescent="0.2">
      <c r="A11" s="12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1"/>
      <c r="AD11" s="28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4" t="e">
        <f>#REF!</f>
        <v>#REF!</v>
      </c>
      <c r="AO11" s="19" t="e">
        <f>#REF!</f>
        <v>#REF!</v>
      </c>
      <c r="AP11" s="19" t="e">
        <f>#REF!</f>
        <v>#REF!</v>
      </c>
      <c r="AQ11" s="19" t="e">
        <f>#REF!</f>
        <v>#REF!</v>
      </c>
      <c r="AR11" s="19" t="e">
        <f>#REF!</f>
        <v>#REF!</v>
      </c>
      <c r="AS11" s="19" t="e">
        <f>#REF!</f>
        <v>#REF!</v>
      </c>
      <c r="AT11" s="19" t="e">
        <f>#REF!</f>
        <v>#REF!</v>
      </c>
      <c r="AU11" s="19" t="e">
        <f>#REF!</f>
        <v>#REF!</v>
      </c>
      <c r="AV11" s="19" t="e">
        <f>#REF!</f>
        <v>#REF!</v>
      </c>
      <c r="AW11" s="19" t="e">
        <f>#REF!</f>
        <v>#REF!</v>
      </c>
      <c r="AX11" s="19" t="e">
        <f>#REF!</f>
        <v>#REF!</v>
      </c>
      <c r="AY11" s="19" t="e">
        <f>#REF!</f>
        <v>#REF!</v>
      </c>
      <c r="AZ11" s="19" t="e">
        <f>#REF!</f>
        <v>#REF!</v>
      </c>
      <c r="BA11" s="19" t="e">
        <f>#REF!</f>
        <v>#REF!</v>
      </c>
      <c r="BB11" s="19" t="e">
        <f>#REF!</f>
        <v>#REF!</v>
      </c>
      <c r="BC11" s="19" t="e">
        <f>#REF!</f>
        <v>#REF!</v>
      </c>
      <c r="BD11" s="19" t="e">
        <f>#REF!</f>
        <v>#REF!</v>
      </c>
      <c r="BE11" s="19" t="e">
        <f>#REF!</f>
        <v>#REF!</v>
      </c>
      <c r="BF11" s="19" t="e">
        <f>#REF!</f>
        <v>#REF!</v>
      </c>
      <c r="BG11" s="19" t="e">
        <f>#REF!</f>
        <v>#REF!</v>
      </c>
      <c r="BH11" s="19" t="e">
        <f>#REF!</f>
        <v>#REF!</v>
      </c>
      <c r="BI11" s="19" t="e">
        <f>#REF!</f>
        <v>#REF!</v>
      </c>
      <c r="BL11" s="33" t="e">
        <f>SUM(BN11:CG11)</f>
        <v>#REF!</v>
      </c>
      <c r="BM11" s="36" t="e">
        <f>(IF(AN11=$AP$6,0,IF(AO11=0,BL11,BK10)))</f>
        <v>#REF!</v>
      </c>
      <c r="BN11" s="33" t="e">
        <f>IF(AP11=0,0,1)</f>
        <v>#REF!</v>
      </c>
      <c r="BO11" s="33" t="e">
        <f t="shared" ref="BO11:CG11" si="19">IF(AQ11=0,0,1)</f>
        <v>#REF!</v>
      </c>
      <c r="BP11" s="33" t="e">
        <f t="shared" si="19"/>
        <v>#REF!</v>
      </c>
      <c r="BQ11" s="33" t="e">
        <f t="shared" si="19"/>
        <v>#REF!</v>
      </c>
      <c r="BR11" s="33" t="e">
        <f t="shared" si="19"/>
        <v>#REF!</v>
      </c>
      <c r="BS11" s="33" t="e">
        <f t="shared" si="19"/>
        <v>#REF!</v>
      </c>
      <c r="BT11" s="33" t="e">
        <f t="shared" si="19"/>
        <v>#REF!</v>
      </c>
      <c r="BU11" s="33" t="e">
        <f t="shared" si="19"/>
        <v>#REF!</v>
      </c>
      <c r="BV11" s="33" t="e">
        <f t="shared" si="19"/>
        <v>#REF!</v>
      </c>
      <c r="BW11" s="33" t="e">
        <f t="shared" si="19"/>
        <v>#REF!</v>
      </c>
      <c r="BX11" s="33" t="e">
        <f t="shared" si="19"/>
        <v>#REF!</v>
      </c>
      <c r="BY11" s="33" t="e">
        <f t="shared" si="19"/>
        <v>#REF!</v>
      </c>
      <c r="BZ11" s="33" t="e">
        <f t="shared" si="19"/>
        <v>#REF!</v>
      </c>
      <c r="CA11" s="33" t="e">
        <f t="shared" si="19"/>
        <v>#REF!</v>
      </c>
      <c r="CB11" s="33" t="e">
        <f t="shared" si="19"/>
        <v>#REF!</v>
      </c>
      <c r="CC11" s="33" t="e">
        <f t="shared" si="19"/>
        <v>#REF!</v>
      </c>
      <c r="CD11" s="33" t="e">
        <f t="shared" si="19"/>
        <v>#REF!</v>
      </c>
      <c r="CE11" s="33" t="e">
        <f t="shared" si="19"/>
        <v>#REF!</v>
      </c>
      <c r="CF11" s="33" t="e">
        <f t="shared" si="19"/>
        <v>#REF!</v>
      </c>
      <c r="CG11" s="33" t="e">
        <f t="shared" si="19"/>
        <v>#REF!</v>
      </c>
    </row>
    <row r="12" spans="1:85" x14ac:dyDescent="0.2">
      <c r="A12" t="s">
        <v>345</v>
      </c>
      <c r="AC12" s="11"/>
    </row>
    <row r="13" spans="1:85" x14ac:dyDescent="0.2">
      <c r="A13" s="31" t="e">
        <f>IF(#REF!="x",(#REF!),#REF!)</f>
        <v>#REF!</v>
      </c>
      <c r="B13" s="30"/>
      <c r="C13" s="30"/>
      <c r="D13" s="30"/>
      <c r="E13" s="30"/>
      <c r="F13" s="30"/>
      <c r="G13" s="30"/>
      <c r="H13" s="30"/>
      <c r="I13" s="30"/>
      <c r="J13" s="30"/>
      <c r="AC13" s="11"/>
      <c r="AD13" s="99" t="e">
        <f>A13</f>
        <v>#REF!</v>
      </c>
      <c r="AE13" s="100"/>
      <c r="AF13" s="100"/>
      <c r="AG13" s="100"/>
      <c r="AH13" s="100"/>
      <c r="AI13" s="100"/>
      <c r="AJ13" s="100"/>
      <c r="AK13" s="100"/>
      <c r="AL13" s="100"/>
      <c r="AM13" s="100"/>
    </row>
    <row r="14" spans="1:85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1"/>
    </row>
    <row r="15" spans="1:85" x14ac:dyDescent="0.2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1"/>
      <c r="AD15" t="e">
        <f>IF(T15=0,"",T15)</f>
        <v>#REF!</v>
      </c>
      <c r="AF15" t="e">
        <f>IF(V15=0,"",V15)</f>
        <v>#REF!</v>
      </c>
      <c r="AN15" s="34" t="e">
        <f>#REF!</f>
        <v>#REF!</v>
      </c>
      <c r="AO15" s="19" t="e">
        <f>#REF!</f>
        <v>#REF!</v>
      </c>
      <c r="AP15" s="19" t="e">
        <f>#REF!</f>
        <v>#REF!</v>
      </c>
      <c r="AQ15" s="19" t="e">
        <f>#REF!</f>
        <v>#REF!</v>
      </c>
      <c r="AR15" s="19" t="e">
        <f>#REF!</f>
        <v>#REF!</v>
      </c>
      <c r="AS15" s="19" t="e">
        <f>#REF!</f>
        <v>#REF!</v>
      </c>
      <c r="AT15" s="19" t="e">
        <f>#REF!</f>
        <v>#REF!</v>
      </c>
      <c r="AU15" s="19" t="e">
        <f>#REF!</f>
        <v>#REF!</v>
      </c>
      <c r="AV15" s="19" t="e">
        <f>#REF!</f>
        <v>#REF!</v>
      </c>
      <c r="AW15" s="19" t="e">
        <f>#REF!</f>
        <v>#REF!</v>
      </c>
      <c r="AX15" s="19" t="e">
        <f>#REF!</f>
        <v>#REF!</v>
      </c>
      <c r="AY15" s="19" t="e">
        <f>#REF!</f>
        <v>#REF!</v>
      </c>
      <c r="AZ15" s="19" t="e">
        <f>#REF!</f>
        <v>#REF!</v>
      </c>
      <c r="BA15" s="19" t="e">
        <f>#REF!</f>
        <v>#REF!</v>
      </c>
      <c r="BB15" s="19" t="e">
        <f>#REF!</f>
        <v>#REF!</v>
      </c>
      <c r="BC15" s="19" t="e">
        <f>#REF!</f>
        <v>#REF!</v>
      </c>
      <c r="BD15" s="19" t="e">
        <f>#REF!</f>
        <v>#REF!</v>
      </c>
      <c r="BE15" s="19" t="e">
        <f>#REF!</f>
        <v>#REF!</v>
      </c>
      <c r="BF15" s="19" t="e">
        <f>#REF!</f>
        <v>#REF!</v>
      </c>
      <c r="BG15" s="19" t="e">
        <f>#REF!</f>
        <v>#REF!</v>
      </c>
      <c r="BH15" s="19" t="e">
        <f>#REF!</f>
        <v>#REF!</v>
      </c>
      <c r="BI15" s="19" t="e">
        <f>#REF!</f>
        <v>#REF!</v>
      </c>
      <c r="BK15" s="33" t="e">
        <f>SUM(BN15:CG15)</f>
        <v>#REF!</v>
      </c>
      <c r="BM15" s="37" t="e">
        <f>IF(BM16=0,0,BM16)</f>
        <v>#REF!</v>
      </c>
      <c r="BN15" s="19" t="e">
        <f>IF(AP15="",0,1)</f>
        <v>#REF!</v>
      </c>
      <c r="BO15" s="19" t="e">
        <f t="shared" ref="BO15" si="23">IF(AQ15="",0,1)</f>
        <v>#REF!</v>
      </c>
      <c r="BP15" s="19" t="e">
        <f t="shared" ref="BP15" si="24">IF(AR15="",0,1)</f>
        <v>#REF!</v>
      </c>
      <c r="BQ15" s="19" t="e">
        <f t="shared" ref="BQ15" si="25">IF(AS15="",0,1)</f>
        <v>#REF!</v>
      </c>
      <c r="BR15" s="19" t="e">
        <f t="shared" ref="BR15" si="26">IF(AT15="",0,1)</f>
        <v>#REF!</v>
      </c>
      <c r="BS15" s="19" t="e">
        <f t="shared" ref="BS15" si="27">IF(AU15="",0,1)</f>
        <v>#REF!</v>
      </c>
      <c r="BT15" s="19" t="e">
        <f t="shared" ref="BT15" si="28">IF(AV15="",0,1)</f>
        <v>#REF!</v>
      </c>
      <c r="BU15" s="19" t="e">
        <f t="shared" ref="BU15" si="29">IF(AW15="",0,1)</f>
        <v>#REF!</v>
      </c>
      <c r="BV15" s="19" t="e">
        <f t="shared" ref="BV15" si="30">IF(AX15="",0,1)</f>
        <v>#REF!</v>
      </c>
      <c r="BW15" s="19" t="e">
        <f t="shared" ref="BW15" si="31">IF(AY15="",0,1)</f>
        <v>#REF!</v>
      </c>
      <c r="BX15" s="19" t="e">
        <f t="shared" ref="BX15" si="32">IF(AZ15="",0,1)</f>
        <v>#REF!</v>
      </c>
      <c r="BY15" s="19" t="e">
        <f t="shared" ref="BY15" si="33">IF(BA15="",0,1)</f>
        <v>#REF!</v>
      </c>
      <c r="BZ15" s="19" t="e">
        <f t="shared" ref="BZ15" si="34">IF(BB15="",0,1)</f>
        <v>#REF!</v>
      </c>
      <c r="CA15" s="19" t="e">
        <f t="shared" ref="CA15" si="35">IF(BC15="",0,1)</f>
        <v>#REF!</v>
      </c>
      <c r="CB15" s="19" t="e">
        <f t="shared" ref="CB15" si="36">IF(BD15="",0,1)</f>
        <v>#REF!</v>
      </c>
      <c r="CC15" s="19" t="e">
        <f t="shared" ref="CC15" si="37">IF(BE15="",0,1)</f>
        <v>#REF!</v>
      </c>
      <c r="CD15" s="19" t="e">
        <f t="shared" ref="CD15" si="38">IF(BF15="",0,1)</f>
        <v>#REF!</v>
      </c>
      <c r="CE15" s="19" t="e">
        <f t="shared" ref="CE15" si="39">IF(BG15="",0,1)</f>
        <v>#REF!</v>
      </c>
      <c r="CF15" s="19" t="e">
        <f t="shared" ref="CF15" si="40">IF(BH15="",0,1)</f>
        <v>#REF!</v>
      </c>
      <c r="CG15" s="19" t="e">
        <f t="shared" ref="CG15" si="41">IF(BI15="",0,1)</f>
        <v>#REF!</v>
      </c>
    </row>
    <row r="16" spans="1:85" ht="11.25" customHeight="1" x14ac:dyDescent="0.2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1"/>
      <c r="AD16" t="e">
        <f t="shared" ref="AD16:AD41" si="45">IF(T16=0,"",T16)</f>
        <v>#REF!</v>
      </c>
      <c r="AF16" t="e">
        <f t="shared" ref="AF16:AF38" si="46">IF(V16=0,"",V16)</f>
        <v>#REF!</v>
      </c>
      <c r="AN16" s="34" t="e">
        <f>#REF!</f>
        <v>#REF!</v>
      </c>
      <c r="AO16" s="19" t="e">
        <f>#REF!</f>
        <v>#REF!</v>
      </c>
      <c r="AP16" s="19" t="e">
        <f>#REF!</f>
        <v>#REF!</v>
      </c>
      <c r="AQ16" s="19" t="e">
        <f>#REF!</f>
        <v>#REF!</v>
      </c>
      <c r="AR16" s="19" t="e">
        <f>#REF!</f>
        <v>#REF!</v>
      </c>
      <c r="AS16" s="19" t="e">
        <f>#REF!</f>
        <v>#REF!</v>
      </c>
      <c r="AT16" s="19" t="e">
        <f>#REF!</f>
        <v>#REF!</v>
      </c>
      <c r="AU16" s="19" t="e">
        <f>#REF!</f>
        <v>#REF!</v>
      </c>
      <c r="AV16" s="19" t="e">
        <f>#REF!</f>
        <v>#REF!</v>
      </c>
      <c r="AW16" s="19" t="e">
        <f>#REF!</f>
        <v>#REF!</v>
      </c>
      <c r="AX16" s="19" t="e">
        <f>#REF!</f>
        <v>#REF!</v>
      </c>
      <c r="AY16" s="19" t="e">
        <f>#REF!</f>
        <v>#REF!</v>
      </c>
      <c r="AZ16" s="19" t="e">
        <f>#REF!</f>
        <v>#REF!</v>
      </c>
      <c r="BA16" s="19" t="e">
        <f>#REF!</f>
        <v>#REF!</v>
      </c>
      <c r="BB16" s="19" t="e">
        <f>#REF!</f>
        <v>#REF!</v>
      </c>
      <c r="BC16" s="19" t="e">
        <f>#REF!</f>
        <v>#REF!</v>
      </c>
      <c r="BD16" s="19" t="e">
        <f>#REF!</f>
        <v>#REF!</v>
      </c>
      <c r="BE16" s="19" t="e">
        <f>#REF!</f>
        <v>#REF!</v>
      </c>
      <c r="BF16" s="19" t="e">
        <f>#REF!</f>
        <v>#REF!</v>
      </c>
      <c r="BG16" s="19" t="e">
        <f>#REF!</f>
        <v>#REF!</v>
      </c>
      <c r="BH16" s="19" t="e">
        <f>#REF!</f>
        <v>#REF!</v>
      </c>
      <c r="BI16" s="19" t="e">
        <f>#REF!</f>
        <v>#REF!</v>
      </c>
      <c r="BL16" s="33" t="e">
        <f>SUM(BN16:CG16)</f>
        <v>#REF!</v>
      </c>
      <c r="BM16" s="36" t="e">
        <f>(IF(AN16=$AP$6,0,IF(AO16=0,BL16,BK15)))</f>
        <v>#REF!</v>
      </c>
      <c r="BN16" s="33" t="e">
        <f>IF(AP16=0,0,1)</f>
        <v>#REF!</v>
      </c>
      <c r="BO16" s="33" t="e">
        <f t="shared" ref="BO16" si="47">IF(AQ16=0,0,1)</f>
        <v>#REF!</v>
      </c>
      <c r="BP16" s="33" t="e">
        <f t="shared" ref="BP16" si="48">IF(AR16=0,0,1)</f>
        <v>#REF!</v>
      </c>
      <c r="BQ16" s="33" t="e">
        <f t="shared" ref="BQ16" si="49">IF(AS16=0,0,1)</f>
        <v>#REF!</v>
      </c>
      <c r="BR16" s="33" t="e">
        <f t="shared" ref="BR16" si="50">IF(AT16=0,0,1)</f>
        <v>#REF!</v>
      </c>
      <c r="BS16" s="33" t="e">
        <f t="shared" ref="BS16" si="51">IF(AU16=0,0,1)</f>
        <v>#REF!</v>
      </c>
      <c r="BT16" s="33" t="e">
        <f t="shared" ref="BT16" si="52">IF(AV16=0,0,1)</f>
        <v>#REF!</v>
      </c>
      <c r="BU16" s="33" t="e">
        <f t="shared" ref="BU16" si="53">IF(AW16=0,0,1)</f>
        <v>#REF!</v>
      </c>
      <c r="BV16" s="33" t="e">
        <f t="shared" ref="BV16" si="54">IF(AX16=0,0,1)</f>
        <v>#REF!</v>
      </c>
      <c r="BW16" s="33" t="e">
        <f t="shared" ref="BW16" si="55">IF(AY16=0,0,1)</f>
        <v>#REF!</v>
      </c>
      <c r="BX16" s="33" t="e">
        <f t="shared" ref="BX16" si="56">IF(AZ16=0,0,1)</f>
        <v>#REF!</v>
      </c>
      <c r="BY16" s="33" t="e">
        <f t="shared" ref="BY16" si="57">IF(BA16=0,0,1)</f>
        <v>#REF!</v>
      </c>
      <c r="BZ16" s="33" t="e">
        <f t="shared" ref="BZ16" si="58">IF(BB16=0,0,1)</f>
        <v>#REF!</v>
      </c>
      <c r="CA16" s="33" t="e">
        <f t="shared" ref="CA16" si="59">IF(BC16=0,0,1)</f>
        <v>#REF!</v>
      </c>
      <c r="CB16" s="33" t="e">
        <f t="shared" ref="CB16" si="60">IF(BD16=0,0,1)</f>
        <v>#REF!</v>
      </c>
      <c r="CC16" s="33" t="e">
        <f t="shared" ref="CC16" si="61">IF(BE16=0,0,1)</f>
        <v>#REF!</v>
      </c>
      <c r="CD16" s="33" t="e">
        <f t="shared" ref="CD16" si="62">IF(BF16=0,0,1)</f>
        <v>#REF!</v>
      </c>
      <c r="CE16" s="33" t="e">
        <f t="shared" ref="CE16" si="63">IF(BG16=0,0,1)</f>
        <v>#REF!</v>
      </c>
      <c r="CF16" s="33" t="e">
        <f t="shared" ref="CF16" si="64">IF(BH16=0,0,1)</f>
        <v>#REF!</v>
      </c>
      <c r="CG16" s="33" t="e">
        <f t="shared" ref="CG16" si="65">IF(BI16=0,0,1)</f>
        <v>#REF!</v>
      </c>
    </row>
    <row r="17" spans="1:85" hidden="1" x14ac:dyDescent="0.2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1"/>
      <c r="AD17" t="e">
        <f t="shared" si="45"/>
        <v>#REF!</v>
      </c>
      <c r="AF17" t="e">
        <f t="shared" si="46"/>
        <v>#REF!</v>
      </c>
      <c r="BL17" s="33">
        <f>SUM(BN17:CG17)</f>
        <v>0</v>
      </c>
      <c r="BM17" s="19">
        <f>IF(AN17=AP12,0,IF(AO17=0,BL17,BK16))</f>
        <v>0</v>
      </c>
      <c r="BN17" s="33">
        <f>IF(AP17=0,0,1)</f>
        <v>0</v>
      </c>
      <c r="BO17" s="33">
        <f t="shared" ref="BO17" si="66">IF(AQ17=0,0,1)</f>
        <v>0</v>
      </c>
      <c r="BP17" s="33">
        <f t="shared" ref="BP17" si="67">IF(AR17=0,0,1)</f>
        <v>0</v>
      </c>
      <c r="BQ17" s="33">
        <f t="shared" ref="BQ17" si="68">IF(AS17=0,0,1)</f>
        <v>0</v>
      </c>
      <c r="BR17" s="33">
        <f t="shared" ref="BR17" si="69">IF(AT17=0,0,1)</f>
        <v>0</v>
      </c>
      <c r="BS17" s="33">
        <f t="shared" ref="BS17" si="70">IF(AU17=0,0,1)</f>
        <v>0</v>
      </c>
      <c r="BT17" s="33">
        <f t="shared" ref="BT17" si="71">IF(AV17=0,0,1)</f>
        <v>0</v>
      </c>
      <c r="BU17" s="33">
        <f t="shared" ref="BU17" si="72">IF(AW17=0,0,1)</f>
        <v>0</v>
      </c>
      <c r="BV17" s="33">
        <f t="shared" ref="BV17" si="73">IF(AX17=0,0,1)</f>
        <v>0</v>
      </c>
      <c r="BW17" s="33">
        <f t="shared" ref="BW17" si="74">IF(AY17=0,0,1)</f>
        <v>0</v>
      </c>
      <c r="BX17" s="33">
        <f t="shared" ref="BX17" si="75">IF(AZ17=0,0,1)</f>
        <v>0</v>
      </c>
      <c r="BY17" s="33">
        <f t="shared" ref="BY17" si="76">IF(BA17=0,0,1)</f>
        <v>0</v>
      </c>
      <c r="BZ17" s="33">
        <f t="shared" ref="BZ17" si="77">IF(BB17=0,0,1)</f>
        <v>0</v>
      </c>
      <c r="CA17" s="33">
        <f t="shared" ref="CA17" si="78">IF(BC17=0,0,1)</f>
        <v>0</v>
      </c>
      <c r="CB17" s="33">
        <f t="shared" ref="CB17" si="79">IF(BD17=0,0,1)</f>
        <v>0</v>
      </c>
      <c r="CC17" s="33">
        <f t="shared" ref="CC17" si="80">IF(BE17=0,0,1)</f>
        <v>0</v>
      </c>
      <c r="CD17" s="33">
        <f t="shared" ref="CD17" si="81">IF(BF17=0,0,1)</f>
        <v>0</v>
      </c>
      <c r="CE17" s="33">
        <f t="shared" ref="CE17" si="82">IF(BG17=0,0,1)</f>
        <v>0</v>
      </c>
      <c r="CF17" s="33">
        <f t="shared" ref="CF17" si="83">IF(BH17=0,0,1)</f>
        <v>0</v>
      </c>
      <c r="CG17" s="33">
        <f t="shared" ref="CG17" si="84">IF(BI17=0,0,1)</f>
        <v>0</v>
      </c>
    </row>
    <row r="18" spans="1:85" hidden="1" x14ac:dyDescent="0.2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1"/>
      <c r="AD18" t="e">
        <f t="shared" si="45"/>
        <v>#REF!</v>
      </c>
      <c r="AF18" t="e">
        <f t="shared" si="46"/>
        <v>#REF!</v>
      </c>
    </row>
    <row r="19" spans="1:85" x14ac:dyDescent="0.2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1"/>
      <c r="AD19" t="e">
        <f t="shared" si="45"/>
        <v>#REF!</v>
      </c>
      <c r="AF19" t="e">
        <f t="shared" si="46"/>
        <v>#REF!</v>
      </c>
    </row>
    <row r="20" spans="1:85" x14ac:dyDescent="0.2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9" t="e">
        <f t="shared" si="20"/>
        <v>#REF!</v>
      </c>
      <c r="W20" t="e">
        <f t="shared" si="21"/>
        <v>#REF!</v>
      </c>
      <c r="Y20" t="e">
        <f t="shared" si="22"/>
        <v>#REF!</v>
      </c>
      <c r="AC20" s="11"/>
      <c r="AD20" t="e">
        <f t="shared" si="45"/>
        <v>#REF!</v>
      </c>
      <c r="AF20" t="e">
        <f t="shared" si="46"/>
        <v>#REF!</v>
      </c>
      <c r="AN20" s="34" t="e">
        <f>#REF!</f>
        <v>#REF!</v>
      </c>
      <c r="AO20" s="19" t="e">
        <f>#REF!</f>
        <v>#REF!</v>
      </c>
      <c r="AP20" s="19" t="e">
        <f>#REF!</f>
        <v>#REF!</v>
      </c>
      <c r="AQ20" s="19" t="e">
        <f>#REF!</f>
        <v>#REF!</v>
      </c>
      <c r="AR20" s="19" t="e">
        <f>#REF!</f>
        <v>#REF!</v>
      </c>
      <c r="AS20" s="19" t="e">
        <f>#REF!</f>
        <v>#REF!</v>
      </c>
      <c r="AT20" s="19" t="e">
        <f>#REF!</f>
        <v>#REF!</v>
      </c>
      <c r="AU20" s="19" t="e">
        <f>#REF!</f>
        <v>#REF!</v>
      </c>
      <c r="AV20" s="19" t="e">
        <f>#REF!</f>
        <v>#REF!</v>
      </c>
      <c r="AW20" s="19" t="e">
        <f>#REF!</f>
        <v>#REF!</v>
      </c>
      <c r="AX20" s="19" t="e">
        <f>#REF!</f>
        <v>#REF!</v>
      </c>
      <c r="AY20" s="19" t="e">
        <f>#REF!</f>
        <v>#REF!</v>
      </c>
      <c r="AZ20" s="19" t="e">
        <f>#REF!</f>
        <v>#REF!</v>
      </c>
      <c r="BA20" s="19" t="e">
        <f>#REF!</f>
        <v>#REF!</v>
      </c>
      <c r="BB20" s="19" t="e">
        <f>#REF!</f>
        <v>#REF!</v>
      </c>
      <c r="BC20" s="19" t="e">
        <f>#REF!</f>
        <v>#REF!</v>
      </c>
      <c r="BD20" s="19" t="e">
        <f>#REF!</f>
        <v>#REF!</v>
      </c>
      <c r="BE20" s="19" t="e">
        <f>#REF!</f>
        <v>#REF!</v>
      </c>
      <c r="BF20" s="19" t="e">
        <f>#REF!</f>
        <v>#REF!</v>
      </c>
      <c r="BG20" s="19" t="e">
        <f>#REF!</f>
        <v>#REF!</v>
      </c>
      <c r="BH20" s="19" t="e">
        <f>#REF!</f>
        <v>#REF!</v>
      </c>
      <c r="BI20" s="19" t="e">
        <f>#REF!</f>
        <v>#REF!</v>
      </c>
      <c r="BK20" s="33" t="e">
        <f>SUM(BN20:CG20)</f>
        <v>#REF!</v>
      </c>
      <c r="BM20" s="37" t="e">
        <f>IF(BM21=0,0,BM21)</f>
        <v>#REF!</v>
      </c>
      <c r="BN20" s="19" t="e">
        <f>IF(AP20="",0,1)</f>
        <v>#REF!</v>
      </c>
      <c r="BO20" s="19" t="e">
        <f t="shared" ref="BO20" si="85">IF(AQ20="",0,1)</f>
        <v>#REF!</v>
      </c>
      <c r="BP20" s="19" t="e">
        <f t="shared" ref="BP20" si="86">IF(AR20="",0,1)</f>
        <v>#REF!</v>
      </c>
      <c r="BQ20" s="19" t="e">
        <f t="shared" ref="BQ20" si="87">IF(AS20="",0,1)</f>
        <v>#REF!</v>
      </c>
      <c r="BR20" s="19" t="e">
        <f t="shared" ref="BR20" si="88">IF(AT20="",0,1)</f>
        <v>#REF!</v>
      </c>
      <c r="BS20" s="19" t="e">
        <f t="shared" ref="BS20" si="89">IF(AU20="",0,1)</f>
        <v>#REF!</v>
      </c>
      <c r="BT20" s="19" t="e">
        <f t="shared" ref="BT20" si="90">IF(AV20="",0,1)</f>
        <v>#REF!</v>
      </c>
      <c r="BU20" s="19" t="e">
        <f t="shared" ref="BU20" si="91">IF(AW20="",0,1)</f>
        <v>#REF!</v>
      </c>
      <c r="BV20" s="19" t="e">
        <f t="shared" ref="BV20" si="92">IF(AX20="",0,1)</f>
        <v>#REF!</v>
      </c>
      <c r="BW20" s="19" t="e">
        <f t="shared" ref="BW20" si="93">IF(AY20="",0,1)</f>
        <v>#REF!</v>
      </c>
      <c r="BX20" s="19" t="e">
        <f t="shared" ref="BX20" si="94">IF(AZ20="",0,1)</f>
        <v>#REF!</v>
      </c>
      <c r="BY20" s="19" t="e">
        <f t="shared" ref="BY20" si="95">IF(BA20="",0,1)</f>
        <v>#REF!</v>
      </c>
      <c r="BZ20" s="19" t="e">
        <f t="shared" ref="BZ20" si="96">IF(BB20="",0,1)</f>
        <v>#REF!</v>
      </c>
      <c r="CA20" s="19" t="e">
        <f t="shared" ref="CA20" si="97">IF(BC20="",0,1)</f>
        <v>#REF!</v>
      </c>
      <c r="CB20" s="19" t="e">
        <f t="shared" ref="CB20" si="98">IF(BD20="",0,1)</f>
        <v>#REF!</v>
      </c>
      <c r="CC20" s="19" t="e">
        <f t="shared" ref="CC20" si="99">IF(BE20="",0,1)</f>
        <v>#REF!</v>
      </c>
      <c r="CD20" s="19" t="e">
        <f t="shared" ref="CD20" si="100">IF(BF20="",0,1)</f>
        <v>#REF!</v>
      </c>
      <c r="CE20" s="19" t="e">
        <f t="shared" ref="CE20" si="101">IF(BG20="",0,1)</f>
        <v>#REF!</v>
      </c>
      <c r="CF20" s="19" t="e">
        <f t="shared" ref="CF20" si="102">IF(BH20="",0,1)</f>
        <v>#REF!</v>
      </c>
      <c r="CG20" s="19" t="e">
        <f t="shared" ref="CG20" si="103">IF(BI20="",0,1)</f>
        <v>#REF!</v>
      </c>
    </row>
    <row r="21" spans="1:85" x14ac:dyDescent="0.2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1"/>
      <c r="AD21" t="e">
        <f t="shared" si="45"/>
        <v>#REF!</v>
      </c>
      <c r="AF21" t="e">
        <f t="shared" si="46"/>
        <v>#REF!</v>
      </c>
      <c r="AN21" s="34" t="e">
        <f>#REF!</f>
        <v>#REF!</v>
      </c>
      <c r="AO21" s="19" t="e">
        <f>#REF!</f>
        <v>#REF!</v>
      </c>
      <c r="AP21" s="19" t="e">
        <f>#REF!</f>
        <v>#REF!</v>
      </c>
      <c r="AQ21" s="19" t="e">
        <f>#REF!</f>
        <v>#REF!</v>
      </c>
      <c r="AR21" s="19" t="e">
        <f>#REF!</f>
        <v>#REF!</v>
      </c>
      <c r="AS21" s="19" t="e">
        <f>#REF!</f>
        <v>#REF!</v>
      </c>
      <c r="AT21" s="19" t="e">
        <f>#REF!</f>
        <v>#REF!</v>
      </c>
      <c r="AU21" s="19" t="e">
        <f>#REF!</f>
        <v>#REF!</v>
      </c>
      <c r="AV21" s="19" t="e">
        <f>#REF!</f>
        <v>#REF!</v>
      </c>
      <c r="AW21" s="19" t="e">
        <f>#REF!</f>
        <v>#REF!</v>
      </c>
      <c r="AX21" s="19" t="e">
        <f>#REF!</f>
        <v>#REF!</v>
      </c>
      <c r="AY21" s="19" t="e">
        <f>#REF!</f>
        <v>#REF!</v>
      </c>
      <c r="AZ21" s="19" t="e">
        <f>#REF!</f>
        <v>#REF!</v>
      </c>
      <c r="BA21" s="19" t="e">
        <f>#REF!</f>
        <v>#REF!</v>
      </c>
      <c r="BB21" s="19" t="e">
        <f>#REF!</f>
        <v>#REF!</v>
      </c>
      <c r="BC21" s="19" t="e">
        <f>#REF!</f>
        <v>#REF!</v>
      </c>
      <c r="BD21" s="19" t="e">
        <f>#REF!</f>
        <v>#REF!</v>
      </c>
      <c r="BE21" s="19" t="e">
        <f>#REF!</f>
        <v>#REF!</v>
      </c>
      <c r="BF21" s="19" t="e">
        <f>#REF!</f>
        <v>#REF!</v>
      </c>
      <c r="BG21" s="19" t="e">
        <f>#REF!</f>
        <v>#REF!</v>
      </c>
      <c r="BH21" s="19" t="e">
        <f>#REF!</f>
        <v>#REF!</v>
      </c>
      <c r="BI21" s="19" t="e">
        <f>#REF!</f>
        <v>#REF!</v>
      </c>
      <c r="BL21" s="33" t="e">
        <f>SUM(BN21:CG21)</f>
        <v>#REF!</v>
      </c>
      <c r="BM21" s="36" t="e">
        <f>(IF(AN21=$AP$6,0,IF(AO21=0,BL21,BK20)))</f>
        <v>#REF!</v>
      </c>
      <c r="BN21" s="33" t="e">
        <f>IF(AP21=0,0,1)</f>
        <v>#REF!</v>
      </c>
      <c r="BO21" s="33" t="e">
        <f t="shared" ref="BO21" si="104">IF(AQ21=0,0,1)</f>
        <v>#REF!</v>
      </c>
      <c r="BP21" s="33" t="e">
        <f t="shared" ref="BP21" si="105">IF(AR21=0,0,1)</f>
        <v>#REF!</v>
      </c>
      <c r="BQ21" s="33" t="e">
        <f t="shared" ref="BQ21" si="106">IF(AS21=0,0,1)</f>
        <v>#REF!</v>
      </c>
      <c r="BR21" s="33" t="e">
        <f t="shared" ref="BR21" si="107">IF(AT21=0,0,1)</f>
        <v>#REF!</v>
      </c>
      <c r="BS21" s="33" t="e">
        <f t="shared" ref="BS21" si="108">IF(AU21=0,0,1)</f>
        <v>#REF!</v>
      </c>
      <c r="BT21" s="33" t="e">
        <f t="shared" ref="BT21" si="109">IF(AV21=0,0,1)</f>
        <v>#REF!</v>
      </c>
      <c r="BU21" s="33" t="e">
        <f t="shared" ref="BU21" si="110">IF(AW21=0,0,1)</f>
        <v>#REF!</v>
      </c>
      <c r="BV21" s="33" t="e">
        <f t="shared" ref="BV21" si="111">IF(AX21=0,0,1)</f>
        <v>#REF!</v>
      </c>
      <c r="BW21" s="33" t="e">
        <f t="shared" ref="BW21" si="112">IF(AY21=0,0,1)</f>
        <v>#REF!</v>
      </c>
      <c r="BX21" s="33" t="e">
        <f t="shared" ref="BX21" si="113">IF(AZ21=0,0,1)</f>
        <v>#REF!</v>
      </c>
      <c r="BY21" s="33" t="e">
        <f t="shared" ref="BY21" si="114">IF(BA21=0,0,1)</f>
        <v>#REF!</v>
      </c>
      <c r="BZ21" s="33" t="e">
        <f t="shared" ref="BZ21" si="115">IF(BB21=0,0,1)</f>
        <v>#REF!</v>
      </c>
      <c r="CA21" s="33" t="e">
        <f t="shared" ref="CA21" si="116">IF(BC21=0,0,1)</f>
        <v>#REF!</v>
      </c>
      <c r="CB21" s="33" t="e">
        <f t="shared" ref="CB21" si="117">IF(BD21=0,0,1)</f>
        <v>#REF!</v>
      </c>
      <c r="CC21" s="33" t="e">
        <f t="shared" ref="CC21" si="118">IF(BE21=0,0,1)</f>
        <v>#REF!</v>
      </c>
      <c r="CD21" s="33" t="e">
        <f t="shared" ref="CD21" si="119">IF(BF21=0,0,1)</f>
        <v>#REF!</v>
      </c>
      <c r="CE21" s="33" t="e">
        <f t="shared" ref="CE21" si="120">IF(BG21=0,0,1)</f>
        <v>#REF!</v>
      </c>
      <c r="CF21" s="33" t="e">
        <f t="shared" ref="CF21" si="121">IF(BH21=0,0,1)</f>
        <v>#REF!</v>
      </c>
      <c r="CG21" s="33" t="e">
        <f t="shared" ref="CG21" si="122">IF(BI21=0,0,1)</f>
        <v>#REF!</v>
      </c>
    </row>
    <row r="22" spans="1:85" x14ac:dyDescent="0.2">
      <c r="A22" t="str">
        <f>'Parametry soutěží'!B72</f>
        <v>Datum soutěže</v>
      </c>
      <c r="C22" s="39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1"/>
      <c r="AD22" t="e">
        <f t="shared" si="45"/>
        <v>#REF!</v>
      </c>
      <c r="AF22" t="e">
        <f t="shared" si="46"/>
        <v>#REF!</v>
      </c>
      <c r="AN22" s="34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85" x14ac:dyDescent="0.2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1"/>
      <c r="AD23" t="e">
        <f t="shared" si="45"/>
        <v>#REF!</v>
      </c>
      <c r="AF23" t="e">
        <f t="shared" si="46"/>
        <v>#REF!</v>
      </c>
      <c r="AN23" s="34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85" x14ac:dyDescent="0.2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1"/>
      <c r="AD24" t="e">
        <f t="shared" si="45"/>
        <v>#REF!</v>
      </c>
      <c r="AF24" t="e">
        <f t="shared" si="46"/>
        <v>#REF!</v>
      </c>
    </row>
    <row r="25" spans="1:85" x14ac:dyDescent="0.2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1"/>
      <c r="AD25" t="e">
        <f t="shared" si="45"/>
        <v>#REF!</v>
      </c>
      <c r="AF25" t="e">
        <f t="shared" si="46"/>
        <v>#REF!</v>
      </c>
      <c r="AN25" s="34" t="e">
        <f>#REF!</f>
        <v>#REF!</v>
      </c>
      <c r="AO25" s="19" t="e">
        <f>#REF!</f>
        <v>#REF!</v>
      </c>
      <c r="AP25" s="19" t="e">
        <f>#REF!</f>
        <v>#REF!</v>
      </c>
      <c r="AQ25" s="19" t="e">
        <f>#REF!</f>
        <v>#REF!</v>
      </c>
      <c r="AR25" s="19" t="e">
        <f>#REF!</f>
        <v>#REF!</v>
      </c>
      <c r="AS25" s="19" t="e">
        <f>#REF!</f>
        <v>#REF!</v>
      </c>
      <c r="AT25" s="19" t="e">
        <f>#REF!</f>
        <v>#REF!</v>
      </c>
      <c r="AU25" s="19" t="e">
        <f>#REF!</f>
        <v>#REF!</v>
      </c>
      <c r="AV25" s="19" t="e">
        <f>#REF!</f>
        <v>#REF!</v>
      </c>
      <c r="AW25" s="19" t="e">
        <f>#REF!</f>
        <v>#REF!</v>
      </c>
      <c r="AX25" s="19" t="e">
        <f>#REF!</f>
        <v>#REF!</v>
      </c>
      <c r="AY25" s="19" t="e">
        <f>#REF!</f>
        <v>#REF!</v>
      </c>
      <c r="AZ25" s="19" t="e">
        <f>#REF!</f>
        <v>#REF!</v>
      </c>
      <c r="BA25" s="19" t="e">
        <f>#REF!</f>
        <v>#REF!</v>
      </c>
      <c r="BB25" s="19" t="e">
        <f>#REF!</f>
        <v>#REF!</v>
      </c>
      <c r="BC25" s="19" t="e">
        <f>#REF!</f>
        <v>#REF!</v>
      </c>
      <c r="BD25" s="19" t="e">
        <f>#REF!</f>
        <v>#REF!</v>
      </c>
      <c r="BE25" s="19" t="e">
        <f>#REF!</f>
        <v>#REF!</v>
      </c>
      <c r="BF25" s="19" t="e">
        <f>#REF!</f>
        <v>#REF!</v>
      </c>
      <c r="BG25" s="19" t="e">
        <f>#REF!</f>
        <v>#REF!</v>
      </c>
      <c r="BH25" s="19" t="e">
        <f>#REF!</f>
        <v>#REF!</v>
      </c>
      <c r="BI25" s="19" t="e">
        <f>#REF!</f>
        <v>#REF!</v>
      </c>
      <c r="BK25" s="33" t="e">
        <f>SUM(BN25:CG25)</f>
        <v>#REF!</v>
      </c>
      <c r="BM25" s="37" t="e">
        <f>IF(BM26=0,0,BM26)</f>
        <v>#REF!</v>
      </c>
      <c r="BN25" s="19" t="e">
        <f>IF(AP25="",0,1)</f>
        <v>#REF!</v>
      </c>
      <c r="BO25" s="19" t="e">
        <f t="shared" ref="BO25" si="123">IF(AQ25="",0,1)</f>
        <v>#REF!</v>
      </c>
      <c r="BP25" s="19" t="e">
        <f t="shared" ref="BP25" si="124">IF(AR25="",0,1)</f>
        <v>#REF!</v>
      </c>
      <c r="BQ25" s="19" t="e">
        <f t="shared" ref="BQ25" si="125">IF(AS25="",0,1)</f>
        <v>#REF!</v>
      </c>
      <c r="BR25" s="19" t="e">
        <f t="shared" ref="BR25" si="126">IF(AT25="",0,1)</f>
        <v>#REF!</v>
      </c>
      <c r="BS25" s="19" t="e">
        <f t="shared" ref="BS25" si="127">IF(AU25="",0,1)</f>
        <v>#REF!</v>
      </c>
      <c r="BT25" s="19" t="e">
        <f t="shared" ref="BT25" si="128">IF(AV25="",0,1)</f>
        <v>#REF!</v>
      </c>
      <c r="BU25" s="19" t="e">
        <f t="shared" ref="BU25" si="129">IF(AW25="",0,1)</f>
        <v>#REF!</v>
      </c>
      <c r="BV25" s="19" t="e">
        <f t="shared" ref="BV25" si="130">IF(AX25="",0,1)</f>
        <v>#REF!</v>
      </c>
      <c r="BW25" s="19" t="e">
        <f t="shared" ref="BW25" si="131">IF(AY25="",0,1)</f>
        <v>#REF!</v>
      </c>
      <c r="BX25" s="19" t="e">
        <f t="shared" ref="BX25" si="132">IF(AZ25="",0,1)</f>
        <v>#REF!</v>
      </c>
      <c r="BY25" s="19" t="e">
        <f t="shared" ref="BY25" si="133">IF(BA25="",0,1)</f>
        <v>#REF!</v>
      </c>
      <c r="BZ25" s="19" t="e">
        <f t="shared" ref="BZ25" si="134">IF(BB25="",0,1)</f>
        <v>#REF!</v>
      </c>
      <c r="CA25" s="19" t="e">
        <f t="shared" ref="CA25" si="135">IF(BC25="",0,1)</f>
        <v>#REF!</v>
      </c>
      <c r="CB25" s="19" t="e">
        <f t="shared" ref="CB25" si="136">IF(BD25="",0,1)</f>
        <v>#REF!</v>
      </c>
      <c r="CC25" s="19" t="e">
        <f t="shared" ref="CC25" si="137">IF(BE25="",0,1)</f>
        <v>#REF!</v>
      </c>
      <c r="CD25" s="19" t="e">
        <f t="shared" ref="CD25" si="138">IF(BF25="",0,1)</f>
        <v>#REF!</v>
      </c>
      <c r="CE25" s="19" t="e">
        <f t="shared" ref="CE25" si="139">IF(BG25="",0,1)</f>
        <v>#REF!</v>
      </c>
      <c r="CF25" s="19" t="e">
        <f t="shared" ref="CF25" si="140">IF(BH25="",0,1)</f>
        <v>#REF!</v>
      </c>
      <c r="CG25" s="19" t="e">
        <f t="shared" ref="CG25" si="141">IF(BI25="",0,1)</f>
        <v>#REF!</v>
      </c>
    </row>
    <row r="26" spans="1:85" x14ac:dyDescent="0.2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1"/>
      <c r="AD26" t="e">
        <f t="shared" si="45"/>
        <v>#REF!</v>
      </c>
      <c r="AF26" t="e">
        <f t="shared" si="46"/>
        <v>#REF!</v>
      </c>
      <c r="AN26" s="34" t="e">
        <f>#REF!</f>
        <v>#REF!</v>
      </c>
      <c r="AO26" s="19" t="e">
        <f>#REF!</f>
        <v>#REF!</v>
      </c>
      <c r="AP26" s="19" t="e">
        <f>#REF!</f>
        <v>#REF!</v>
      </c>
      <c r="AQ26" s="19" t="e">
        <f>#REF!</f>
        <v>#REF!</v>
      </c>
      <c r="AR26" s="19" t="e">
        <f>#REF!</f>
        <v>#REF!</v>
      </c>
      <c r="AS26" s="19" t="e">
        <f>#REF!</f>
        <v>#REF!</v>
      </c>
      <c r="AT26" s="19" t="e">
        <f>#REF!</f>
        <v>#REF!</v>
      </c>
      <c r="AU26" s="19" t="e">
        <f>#REF!</f>
        <v>#REF!</v>
      </c>
      <c r="AV26" s="19" t="e">
        <f>#REF!</f>
        <v>#REF!</v>
      </c>
      <c r="AW26" s="19" t="e">
        <f>#REF!</f>
        <v>#REF!</v>
      </c>
      <c r="AX26" s="19" t="e">
        <f>#REF!</f>
        <v>#REF!</v>
      </c>
      <c r="AY26" s="19" t="e">
        <f>#REF!</f>
        <v>#REF!</v>
      </c>
      <c r="AZ26" s="19" t="e">
        <f>#REF!</f>
        <v>#REF!</v>
      </c>
      <c r="BA26" s="19" t="e">
        <f>#REF!</f>
        <v>#REF!</v>
      </c>
      <c r="BB26" s="19" t="e">
        <f>#REF!</f>
        <v>#REF!</v>
      </c>
      <c r="BC26" s="19" t="e">
        <f>#REF!</f>
        <v>#REF!</v>
      </c>
      <c r="BD26" s="19" t="e">
        <f>#REF!</f>
        <v>#REF!</v>
      </c>
      <c r="BE26" s="19" t="e">
        <f>#REF!</f>
        <v>#REF!</v>
      </c>
      <c r="BF26" s="19" t="e">
        <f>#REF!</f>
        <v>#REF!</v>
      </c>
      <c r="BG26" s="19" t="e">
        <f>#REF!</f>
        <v>#REF!</v>
      </c>
      <c r="BH26" s="19" t="e">
        <f>#REF!</f>
        <v>#REF!</v>
      </c>
      <c r="BI26" s="19" t="e">
        <f>#REF!</f>
        <v>#REF!</v>
      </c>
      <c r="BL26" s="33" t="e">
        <f>SUM(BN26:CG26)</f>
        <v>#REF!</v>
      </c>
      <c r="BM26" s="36" t="e">
        <f>(IF(AN26=$AP$6,0,IF(AO26=0,BL26,BK25)))</f>
        <v>#REF!</v>
      </c>
      <c r="BN26" s="33" t="e">
        <f>IF(AP26=0,0,1)</f>
        <v>#REF!</v>
      </c>
      <c r="BO26" s="33" t="e">
        <f t="shared" ref="BO26" si="142">IF(AQ26=0,0,1)</f>
        <v>#REF!</v>
      </c>
      <c r="BP26" s="33" t="e">
        <f t="shared" ref="BP26" si="143">IF(AR26=0,0,1)</f>
        <v>#REF!</v>
      </c>
      <c r="BQ26" s="33" t="e">
        <f t="shared" ref="BQ26" si="144">IF(AS26=0,0,1)</f>
        <v>#REF!</v>
      </c>
      <c r="BR26" s="33" t="e">
        <f t="shared" ref="BR26" si="145">IF(AT26=0,0,1)</f>
        <v>#REF!</v>
      </c>
      <c r="BS26" s="33" t="e">
        <f t="shared" ref="BS26" si="146">IF(AU26=0,0,1)</f>
        <v>#REF!</v>
      </c>
      <c r="BT26" s="33" t="e">
        <f t="shared" ref="BT26" si="147">IF(AV26=0,0,1)</f>
        <v>#REF!</v>
      </c>
      <c r="BU26" s="33" t="e">
        <f t="shared" ref="BU26" si="148">IF(AW26=0,0,1)</f>
        <v>#REF!</v>
      </c>
      <c r="BV26" s="33" t="e">
        <f t="shared" ref="BV26" si="149">IF(AX26=0,0,1)</f>
        <v>#REF!</v>
      </c>
      <c r="BW26" s="33" t="e">
        <f t="shared" ref="BW26" si="150">IF(AY26=0,0,1)</f>
        <v>#REF!</v>
      </c>
      <c r="BX26" s="33" t="e">
        <f t="shared" ref="BX26" si="151">IF(AZ26=0,0,1)</f>
        <v>#REF!</v>
      </c>
      <c r="BY26" s="33" t="e">
        <f t="shared" ref="BY26" si="152">IF(BA26=0,0,1)</f>
        <v>#REF!</v>
      </c>
      <c r="BZ26" s="33" t="e">
        <f t="shared" ref="BZ26" si="153">IF(BB26=0,0,1)</f>
        <v>#REF!</v>
      </c>
      <c r="CA26" s="33" t="e">
        <f t="shared" ref="CA26" si="154">IF(BC26=0,0,1)</f>
        <v>#REF!</v>
      </c>
      <c r="CB26" s="33" t="e">
        <f t="shared" ref="CB26" si="155">IF(BD26=0,0,1)</f>
        <v>#REF!</v>
      </c>
      <c r="CC26" s="33" t="e">
        <f t="shared" ref="CC26" si="156">IF(BE26=0,0,1)</f>
        <v>#REF!</v>
      </c>
      <c r="CD26" s="33" t="e">
        <f t="shared" ref="CD26" si="157">IF(BF26=0,0,1)</f>
        <v>#REF!</v>
      </c>
      <c r="CE26" s="33" t="e">
        <f t="shared" ref="CE26" si="158">IF(BG26=0,0,1)</f>
        <v>#REF!</v>
      </c>
      <c r="CF26" s="33" t="e">
        <f t="shared" ref="CF26" si="159">IF(BH26=0,0,1)</f>
        <v>#REF!</v>
      </c>
      <c r="CG26" s="33" t="e">
        <f t="shared" ref="CG26" si="160">IF(BI26=0,0,1)</f>
        <v>#REF!</v>
      </c>
    </row>
    <row r="27" spans="1:85" x14ac:dyDescent="0.2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1"/>
      <c r="AD27" t="e">
        <f t="shared" si="45"/>
        <v>#REF!</v>
      </c>
      <c r="AF27" t="e">
        <f t="shared" si="46"/>
        <v>#REF!</v>
      </c>
    </row>
    <row r="28" spans="1:85" x14ac:dyDescent="0.2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1"/>
      <c r="AD28" t="e">
        <f t="shared" si="45"/>
        <v>#REF!</v>
      </c>
      <c r="AF28" t="e">
        <f t="shared" si="46"/>
        <v>#REF!</v>
      </c>
    </row>
    <row r="29" spans="1:85" x14ac:dyDescent="0.2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1"/>
      <c r="AD29" t="e">
        <f t="shared" si="45"/>
        <v>#REF!</v>
      </c>
      <c r="AF29" t="e">
        <f t="shared" si="46"/>
        <v>#REF!</v>
      </c>
    </row>
    <row r="30" spans="1:85" x14ac:dyDescent="0.2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1"/>
      <c r="AD30" t="e">
        <f t="shared" si="45"/>
        <v>#REF!</v>
      </c>
      <c r="AF30" t="e">
        <f t="shared" si="46"/>
        <v>#REF!</v>
      </c>
      <c r="AN30" s="34" t="e">
        <f>#REF!</f>
        <v>#REF!</v>
      </c>
      <c r="AO30" s="19" t="e">
        <f>#REF!</f>
        <v>#REF!</v>
      </c>
      <c r="AP30" s="19" t="e">
        <f>#REF!</f>
        <v>#REF!</v>
      </c>
      <c r="AQ30" s="19" t="e">
        <f>#REF!</f>
        <v>#REF!</v>
      </c>
      <c r="AR30" s="19" t="e">
        <f>#REF!</f>
        <v>#REF!</v>
      </c>
      <c r="AS30" s="19" t="e">
        <f>#REF!</f>
        <v>#REF!</v>
      </c>
      <c r="AT30" s="19" t="e">
        <f>#REF!</f>
        <v>#REF!</v>
      </c>
      <c r="AU30" s="19" t="e">
        <f>#REF!</f>
        <v>#REF!</v>
      </c>
      <c r="AV30" s="19" t="e">
        <f>#REF!</f>
        <v>#REF!</v>
      </c>
      <c r="AW30" s="19" t="e">
        <f>#REF!</f>
        <v>#REF!</v>
      </c>
      <c r="AX30" s="19" t="e">
        <f>#REF!</f>
        <v>#REF!</v>
      </c>
      <c r="AY30" s="19" t="e">
        <f>#REF!</f>
        <v>#REF!</v>
      </c>
      <c r="AZ30" s="19" t="e">
        <f>#REF!</f>
        <v>#REF!</v>
      </c>
      <c r="BA30" s="19" t="e">
        <f>#REF!</f>
        <v>#REF!</v>
      </c>
      <c r="BB30" s="19" t="e">
        <f>#REF!</f>
        <v>#REF!</v>
      </c>
      <c r="BC30" s="19" t="e">
        <f>#REF!</f>
        <v>#REF!</v>
      </c>
      <c r="BD30" s="19" t="e">
        <f>#REF!</f>
        <v>#REF!</v>
      </c>
      <c r="BE30" s="19" t="e">
        <f>#REF!</f>
        <v>#REF!</v>
      </c>
      <c r="BF30" s="19" t="e">
        <f>#REF!</f>
        <v>#REF!</v>
      </c>
      <c r="BG30" s="19" t="e">
        <f>#REF!</f>
        <v>#REF!</v>
      </c>
      <c r="BH30" s="19" t="e">
        <f>#REF!</f>
        <v>#REF!</v>
      </c>
      <c r="BI30" s="19" t="e">
        <f>#REF!</f>
        <v>#REF!</v>
      </c>
      <c r="BK30" s="33" t="e">
        <f>SUM(BN30:CG30)</f>
        <v>#REF!</v>
      </c>
      <c r="BM30" s="37" t="e">
        <f>IF(BM31=0,0,BM31)</f>
        <v>#REF!</v>
      </c>
      <c r="BN30" s="19" t="e">
        <f>IF(AP30="",0,1)</f>
        <v>#REF!</v>
      </c>
      <c r="BO30" s="19" t="e">
        <f t="shared" ref="BO30" si="161">IF(AQ30="",0,1)</f>
        <v>#REF!</v>
      </c>
      <c r="BP30" s="19" t="e">
        <f t="shared" ref="BP30" si="162">IF(AR30="",0,1)</f>
        <v>#REF!</v>
      </c>
      <c r="BQ30" s="19" t="e">
        <f t="shared" ref="BQ30" si="163">IF(AS30="",0,1)</f>
        <v>#REF!</v>
      </c>
      <c r="BR30" s="19" t="e">
        <f t="shared" ref="BR30" si="164">IF(AT30="",0,1)</f>
        <v>#REF!</v>
      </c>
      <c r="BS30" s="19" t="e">
        <f t="shared" ref="BS30" si="165">IF(AU30="",0,1)</f>
        <v>#REF!</v>
      </c>
      <c r="BT30" s="19" t="e">
        <f t="shared" ref="BT30" si="166">IF(AV30="",0,1)</f>
        <v>#REF!</v>
      </c>
      <c r="BU30" s="19" t="e">
        <f t="shared" ref="BU30" si="167">IF(AW30="",0,1)</f>
        <v>#REF!</v>
      </c>
      <c r="BV30" s="19" t="e">
        <f t="shared" ref="BV30" si="168">IF(AX30="",0,1)</f>
        <v>#REF!</v>
      </c>
      <c r="BW30" s="19" t="e">
        <f t="shared" ref="BW30" si="169">IF(AY30="",0,1)</f>
        <v>#REF!</v>
      </c>
      <c r="BX30" s="19" t="e">
        <f t="shared" ref="BX30" si="170">IF(AZ30="",0,1)</f>
        <v>#REF!</v>
      </c>
      <c r="BY30" s="19" t="e">
        <f t="shared" ref="BY30" si="171">IF(BA30="",0,1)</f>
        <v>#REF!</v>
      </c>
      <c r="BZ30" s="19" t="e">
        <f t="shared" ref="BZ30" si="172">IF(BB30="",0,1)</f>
        <v>#REF!</v>
      </c>
      <c r="CA30" s="19" t="e">
        <f t="shared" ref="CA30" si="173">IF(BC30="",0,1)</f>
        <v>#REF!</v>
      </c>
      <c r="CB30" s="19" t="e">
        <f t="shared" ref="CB30" si="174">IF(BD30="",0,1)</f>
        <v>#REF!</v>
      </c>
      <c r="CC30" s="19" t="e">
        <f t="shared" ref="CC30" si="175">IF(BE30="",0,1)</f>
        <v>#REF!</v>
      </c>
      <c r="CD30" s="19" t="e">
        <f t="shared" ref="CD30" si="176">IF(BF30="",0,1)</f>
        <v>#REF!</v>
      </c>
      <c r="CE30" s="19" t="e">
        <f t="shared" ref="CE30" si="177">IF(BG30="",0,1)</f>
        <v>#REF!</v>
      </c>
      <c r="CF30" s="19" t="e">
        <f t="shared" ref="CF30" si="178">IF(BH30="",0,1)</f>
        <v>#REF!</v>
      </c>
      <c r="CG30" s="19" t="e">
        <f t="shared" ref="CG30" si="179">IF(BI30="",0,1)</f>
        <v>#REF!</v>
      </c>
    </row>
    <row r="31" spans="1:85" x14ac:dyDescent="0.2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1"/>
      <c r="AD31" t="e">
        <f t="shared" si="45"/>
        <v>#REF!</v>
      </c>
      <c r="AF31" t="e">
        <f t="shared" si="46"/>
        <v>#REF!</v>
      </c>
      <c r="AN31" s="34" t="e">
        <f>#REF!</f>
        <v>#REF!</v>
      </c>
      <c r="AO31" s="19" t="e">
        <f>#REF!</f>
        <v>#REF!</v>
      </c>
      <c r="AP31" s="19" t="e">
        <f>#REF!</f>
        <v>#REF!</v>
      </c>
      <c r="AQ31" s="19" t="e">
        <f>#REF!</f>
        <v>#REF!</v>
      </c>
      <c r="AR31" s="19" t="e">
        <f>#REF!</f>
        <v>#REF!</v>
      </c>
      <c r="AS31" s="19" t="e">
        <f>#REF!</f>
        <v>#REF!</v>
      </c>
      <c r="AT31" s="19" t="e">
        <f>#REF!</f>
        <v>#REF!</v>
      </c>
      <c r="AU31" s="19" t="e">
        <f>#REF!</f>
        <v>#REF!</v>
      </c>
      <c r="AV31" s="19" t="e">
        <f>#REF!</f>
        <v>#REF!</v>
      </c>
      <c r="AW31" s="19" t="e">
        <f>#REF!</f>
        <v>#REF!</v>
      </c>
      <c r="AX31" s="19" t="e">
        <f>#REF!</f>
        <v>#REF!</v>
      </c>
      <c r="AY31" s="19" t="e">
        <f>#REF!</f>
        <v>#REF!</v>
      </c>
      <c r="AZ31" s="19" t="e">
        <f>#REF!</f>
        <v>#REF!</v>
      </c>
      <c r="BA31" s="19" t="e">
        <f>#REF!</f>
        <v>#REF!</v>
      </c>
      <c r="BB31" s="19" t="e">
        <f>#REF!</f>
        <v>#REF!</v>
      </c>
      <c r="BC31" s="19" t="e">
        <f>#REF!</f>
        <v>#REF!</v>
      </c>
      <c r="BD31" s="19" t="e">
        <f>#REF!</f>
        <v>#REF!</v>
      </c>
      <c r="BE31" s="19" t="e">
        <f>#REF!</f>
        <v>#REF!</v>
      </c>
      <c r="BF31" s="19" t="e">
        <f>#REF!</f>
        <v>#REF!</v>
      </c>
      <c r="BG31" s="19" t="e">
        <f>#REF!</f>
        <v>#REF!</v>
      </c>
      <c r="BH31" s="19" t="e">
        <f>#REF!</f>
        <v>#REF!</v>
      </c>
      <c r="BI31" s="19" t="e">
        <f>#REF!</f>
        <v>#REF!</v>
      </c>
      <c r="BL31" s="33" t="e">
        <f>SUM(BN31:CG31)</f>
        <v>#REF!</v>
      </c>
      <c r="BM31" s="36" t="e">
        <f>(IF(AN31=$AP$6,0,IF(AO31=0,BL31,BK30)))</f>
        <v>#REF!</v>
      </c>
      <c r="BN31" s="33" t="e">
        <f>IF(AP31=0,0,1)</f>
        <v>#REF!</v>
      </c>
      <c r="BO31" s="33" t="e">
        <f t="shared" ref="BO31" si="180">IF(AQ31=0,0,1)</f>
        <v>#REF!</v>
      </c>
      <c r="BP31" s="33" t="e">
        <f t="shared" ref="BP31" si="181">IF(AR31=0,0,1)</f>
        <v>#REF!</v>
      </c>
      <c r="BQ31" s="33" t="e">
        <f t="shared" ref="BQ31" si="182">IF(AS31=0,0,1)</f>
        <v>#REF!</v>
      </c>
      <c r="BR31" s="33" t="e">
        <f t="shared" ref="BR31" si="183">IF(AT31=0,0,1)</f>
        <v>#REF!</v>
      </c>
      <c r="BS31" s="33" t="e">
        <f t="shared" ref="BS31" si="184">IF(AU31=0,0,1)</f>
        <v>#REF!</v>
      </c>
      <c r="BT31" s="33" t="e">
        <f t="shared" ref="BT31" si="185">IF(AV31=0,0,1)</f>
        <v>#REF!</v>
      </c>
      <c r="BU31" s="33" t="e">
        <f t="shared" ref="BU31" si="186">IF(AW31=0,0,1)</f>
        <v>#REF!</v>
      </c>
      <c r="BV31" s="33" t="e">
        <f t="shared" ref="BV31" si="187">IF(AX31=0,0,1)</f>
        <v>#REF!</v>
      </c>
      <c r="BW31" s="33" t="e">
        <f t="shared" ref="BW31" si="188">IF(AY31=0,0,1)</f>
        <v>#REF!</v>
      </c>
      <c r="BX31" s="33" t="e">
        <f t="shared" ref="BX31" si="189">IF(AZ31=0,0,1)</f>
        <v>#REF!</v>
      </c>
      <c r="BY31" s="33" t="e">
        <f t="shared" ref="BY31" si="190">IF(BA31=0,0,1)</f>
        <v>#REF!</v>
      </c>
      <c r="BZ31" s="33" t="e">
        <f t="shared" ref="BZ31" si="191">IF(BB31=0,0,1)</f>
        <v>#REF!</v>
      </c>
      <c r="CA31" s="33" t="e">
        <f t="shared" ref="CA31" si="192">IF(BC31=0,0,1)</f>
        <v>#REF!</v>
      </c>
      <c r="CB31" s="33" t="e">
        <f t="shared" ref="CB31" si="193">IF(BD31=0,0,1)</f>
        <v>#REF!</v>
      </c>
      <c r="CC31" s="33" t="e">
        <f t="shared" ref="CC31" si="194">IF(BE31=0,0,1)</f>
        <v>#REF!</v>
      </c>
      <c r="CD31" s="33" t="e">
        <f t="shared" ref="CD31" si="195">IF(BF31=0,0,1)</f>
        <v>#REF!</v>
      </c>
      <c r="CE31" s="33" t="e">
        <f t="shared" ref="CE31" si="196">IF(BG31=0,0,1)</f>
        <v>#REF!</v>
      </c>
      <c r="CF31" s="33" t="e">
        <f t="shared" ref="CF31" si="197">IF(BH31=0,0,1)</f>
        <v>#REF!</v>
      </c>
      <c r="CG31" s="33" t="e">
        <f t="shared" ref="CG31" si="198">IF(BI31=0,0,1)</f>
        <v>#REF!</v>
      </c>
    </row>
    <row r="32" spans="1:85" x14ac:dyDescent="0.2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1"/>
      <c r="AD32" t="e">
        <f t="shared" si="45"/>
        <v>#REF!</v>
      </c>
      <c r="AF32" t="e">
        <f t="shared" si="46"/>
        <v>#REF!</v>
      </c>
    </row>
    <row r="33" spans="1:85" x14ac:dyDescent="0.2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1"/>
      <c r="AD33" t="e">
        <f t="shared" si="45"/>
        <v>#REF!</v>
      </c>
      <c r="AF33" t="e">
        <f t="shared" si="46"/>
        <v>#REF!</v>
      </c>
    </row>
    <row r="34" spans="1:85" x14ac:dyDescent="0.2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1"/>
      <c r="AD34" t="e">
        <f t="shared" si="45"/>
        <v>#REF!</v>
      </c>
      <c r="AF34" t="e">
        <f t="shared" si="46"/>
        <v>#REF!</v>
      </c>
    </row>
    <row r="35" spans="1:85" x14ac:dyDescent="0.2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1"/>
      <c r="AD35" t="e">
        <f t="shared" si="45"/>
        <v>#REF!</v>
      </c>
      <c r="AF35" t="e">
        <f>IF(V35=0,"",V35)</f>
        <v>#REF!</v>
      </c>
      <c r="AN35" s="34" t="e">
        <f>#REF!</f>
        <v>#REF!</v>
      </c>
      <c r="AO35" s="19" t="e">
        <f>#REF!</f>
        <v>#REF!</v>
      </c>
      <c r="AP35" s="19" t="e">
        <f>#REF!</f>
        <v>#REF!</v>
      </c>
      <c r="AQ35" s="19" t="e">
        <f>#REF!</f>
        <v>#REF!</v>
      </c>
      <c r="AR35" s="19" t="e">
        <f>#REF!</f>
        <v>#REF!</v>
      </c>
      <c r="AS35" s="19" t="e">
        <f>#REF!</f>
        <v>#REF!</v>
      </c>
      <c r="AT35" s="19" t="e">
        <f>#REF!</f>
        <v>#REF!</v>
      </c>
      <c r="AU35" s="19" t="e">
        <f>#REF!</f>
        <v>#REF!</v>
      </c>
      <c r="AV35" s="19" t="e">
        <f>#REF!</f>
        <v>#REF!</v>
      </c>
      <c r="AW35" s="19" t="e">
        <f>#REF!</f>
        <v>#REF!</v>
      </c>
      <c r="AX35" s="19" t="e">
        <f>#REF!</f>
        <v>#REF!</v>
      </c>
      <c r="AY35" s="19" t="e">
        <f>#REF!</f>
        <v>#REF!</v>
      </c>
      <c r="AZ35" s="19" t="e">
        <f>#REF!</f>
        <v>#REF!</v>
      </c>
      <c r="BA35" s="19" t="e">
        <f>#REF!</f>
        <v>#REF!</v>
      </c>
      <c r="BB35" s="19" t="e">
        <f>#REF!</f>
        <v>#REF!</v>
      </c>
      <c r="BC35" s="19" t="e">
        <f>#REF!</f>
        <v>#REF!</v>
      </c>
      <c r="BD35" s="19" t="e">
        <f>#REF!</f>
        <v>#REF!</v>
      </c>
      <c r="BE35" s="19" t="e">
        <f>#REF!</f>
        <v>#REF!</v>
      </c>
      <c r="BF35" s="19" t="e">
        <f>#REF!</f>
        <v>#REF!</v>
      </c>
      <c r="BG35" s="19" t="e">
        <f>#REF!</f>
        <v>#REF!</v>
      </c>
      <c r="BH35" s="19" t="e">
        <f>#REF!</f>
        <v>#REF!</v>
      </c>
      <c r="BI35" s="19" t="e">
        <f>#REF!</f>
        <v>#REF!</v>
      </c>
      <c r="BK35" s="33" t="e">
        <f>SUM(BN35:CG35)</f>
        <v>#REF!</v>
      </c>
      <c r="BM35" s="37" t="e">
        <f>IF(BM36=0,0,BM36)</f>
        <v>#REF!</v>
      </c>
      <c r="BN35" s="19" t="e">
        <f>IF(AP35="",0,1)</f>
        <v>#REF!</v>
      </c>
      <c r="BO35" s="19" t="e">
        <f t="shared" ref="BO35" si="199">IF(AQ35="",0,1)</f>
        <v>#REF!</v>
      </c>
      <c r="BP35" s="19" t="e">
        <f t="shared" ref="BP35" si="200">IF(AR35="",0,1)</f>
        <v>#REF!</v>
      </c>
      <c r="BQ35" s="19" t="e">
        <f t="shared" ref="BQ35" si="201">IF(AS35="",0,1)</f>
        <v>#REF!</v>
      </c>
      <c r="BR35" s="19" t="e">
        <f t="shared" ref="BR35" si="202">IF(AT35="",0,1)</f>
        <v>#REF!</v>
      </c>
      <c r="BS35" s="19" t="e">
        <f t="shared" ref="BS35" si="203">IF(AU35="",0,1)</f>
        <v>#REF!</v>
      </c>
      <c r="BT35" s="19" t="e">
        <f t="shared" ref="BT35" si="204">IF(AV35="",0,1)</f>
        <v>#REF!</v>
      </c>
      <c r="BU35" s="19" t="e">
        <f t="shared" ref="BU35" si="205">IF(AW35="",0,1)</f>
        <v>#REF!</v>
      </c>
      <c r="BV35" s="19" t="e">
        <f t="shared" ref="BV35" si="206">IF(AX35="",0,1)</f>
        <v>#REF!</v>
      </c>
      <c r="BW35" s="19" t="e">
        <f t="shared" ref="BW35" si="207">IF(AY35="",0,1)</f>
        <v>#REF!</v>
      </c>
      <c r="BX35" s="19" t="e">
        <f t="shared" ref="BX35" si="208">IF(AZ35="",0,1)</f>
        <v>#REF!</v>
      </c>
      <c r="BY35" s="19" t="e">
        <f t="shared" ref="BY35" si="209">IF(BA35="",0,1)</f>
        <v>#REF!</v>
      </c>
      <c r="BZ35" s="19" t="e">
        <f t="shared" ref="BZ35" si="210">IF(BB35="",0,1)</f>
        <v>#REF!</v>
      </c>
      <c r="CA35" s="19" t="e">
        <f t="shared" ref="CA35" si="211">IF(BC35="",0,1)</f>
        <v>#REF!</v>
      </c>
      <c r="CB35" s="19" t="e">
        <f t="shared" ref="CB35" si="212">IF(BD35="",0,1)</f>
        <v>#REF!</v>
      </c>
      <c r="CC35" s="19" t="e">
        <f t="shared" ref="CC35" si="213">IF(BE35="",0,1)</f>
        <v>#REF!</v>
      </c>
      <c r="CD35" s="19" t="e">
        <f t="shared" ref="CD35" si="214">IF(BF35="",0,1)</f>
        <v>#REF!</v>
      </c>
      <c r="CE35" s="19" t="e">
        <f t="shared" ref="CE35" si="215">IF(BG35="",0,1)</f>
        <v>#REF!</v>
      </c>
      <c r="CF35" s="19" t="e">
        <f t="shared" ref="CF35" si="216">IF(BH35="",0,1)</f>
        <v>#REF!</v>
      </c>
      <c r="CG35" s="19" t="e">
        <f t="shared" ref="CG35" si="217">IF(BI35="",0,1)</f>
        <v>#REF!</v>
      </c>
    </row>
    <row r="36" spans="1:85" x14ac:dyDescent="0.2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1"/>
      <c r="AD36" t="e">
        <f t="shared" si="45"/>
        <v>#REF!</v>
      </c>
      <c r="AF36" t="e">
        <f t="shared" si="46"/>
        <v>#REF!</v>
      </c>
      <c r="AN36" s="34" t="e">
        <f>#REF!</f>
        <v>#REF!</v>
      </c>
      <c r="AO36" s="19" t="e">
        <f>#REF!</f>
        <v>#REF!</v>
      </c>
      <c r="AP36" s="19" t="e">
        <f>#REF!</f>
        <v>#REF!</v>
      </c>
      <c r="AQ36" s="19" t="e">
        <f>#REF!</f>
        <v>#REF!</v>
      </c>
      <c r="AR36" s="19" t="e">
        <f>#REF!</f>
        <v>#REF!</v>
      </c>
      <c r="AS36" s="19" t="e">
        <f>#REF!</f>
        <v>#REF!</v>
      </c>
      <c r="AT36" s="19" t="e">
        <f>#REF!</f>
        <v>#REF!</v>
      </c>
      <c r="AU36" s="19" t="e">
        <f>#REF!</f>
        <v>#REF!</v>
      </c>
      <c r="AV36" s="19" t="e">
        <f>#REF!</f>
        <v>#REF!</v>
      </c>
      <c r="AW36" s="19" t="e">
        <f>#REF!</f>
        <v>#REF!</v>
      </c>
      <c r="AX36" s="19" t="e">
        <f>#REF!</f>
        <v>#REF!</v>
      </c>
      <c r="AY36" s="19" t="e">
        <f>#REF!</f>
        <v>#REF!</v>
      </c>
      <c r="AZ36" s="19" t="e">
        <f>#REF!</f>
        <v>#REF!</v>
      </c>
      <c r="BA36" s="19" t="e">
        <f>#REF!</f>
        <v>#REF!</v>
      </c>
      <c r="BB36" s="19" t="e">
        <f>#REF!</f>
        <v>#REF!</v>
      </c>
      <c r="BC36" s="19" t="e">
        <f>#REF!</f>
        <v>#REF!</v>
      </c>
      <c r="BD36" s="19" t="e">
        <f>#REF!</f>
        <v>#REF!</v>
      </c>
      <c r="BE36" s="19" t="e">
        <f>#REF!</f>
        <v>#REF!</v>
      </c>
      <c r="BF36" s="19" t="e">
        <f>#REF!</f>
        <v>#REF!</v>
      </c>
      <c r="BG36" s="19" t="e">
        <f>#REF!</f>
        <v>#REF!</v>
      </c>
      <c r="BH36" s="19" t="e">
        <f>#REF!</f>
        <v>#REF!</v>
      </c>
      <c r="BI36" s="19" t="e">
        <f>#REF!</f>
        <v>#REF!</v>
      </c>
      <c r="BL36" s="33" t="e">
        <f>SUM(BN36:CG36)</f>
        <v>#REF!</v>
      </c>
      <c r="BM36" s="36" t="e">
        <f>(IF(AN36=$AP$6,0,IF(AO36=0,BL36,BK35)))</f>
        <v>#REF!</v>
      </c>
      <c r="BN36" s="33" t="e">
        <f>IF(AP36=0,0,1)</f>
        <v>#REF!</v>
      </c>
      <c r="BO36" s="33" t="e">
        <f t="shared" ref="BO36" si="218">IF(AQ36=0,0,1)</f>
        <v>#REF!</v>
      </c>
      <c r="BP36" s="33" t="e">
        <f t="shared" ref="BP36" si="219">IF(AR36=0,0,1)</f>
        <v>#REF!</v>
      </c>
      <c r="BQ36" s="33" t="e">
        <f t="shared" ref="BQ36" si="220">IF(AS36=0,0,1)</f>
        <v>#REF!</v>
      </c>
      <c r="BR36" s="33" t="e">
        <f t="shared" ref="BR36" si="221">IF(AT36=0,0,1)</f>
        <v>#REF!</v>
      </c>
      <c r="BS36" s="33" t="e">
        <f t="shared" ref="BS36" si="222">IF(AU36=0,0,1)</f>
        <v>#REF!</v>
      </c>
      <c r="BT36" s="33" t="e">
        <f t="shared" ref="BT36" si="223">IF(AV36=0,0,1)</f>
        <v>#REF!</v>
      </c>
      <c r="BU36" s="33" t="e">
        <f t="shared" ref="BU36" si="224">IF(AW36=0,0,1)</f>
        <v>#REF!</v>
      </c>
      <c r="BV36" s="33" t="e">
        <f t="shared" ref="BV36" si="225">IF(AX36=0,0,1)</f>
        <v>#REF!</v>
      </c>
      <c r="BW36" s="33" t="e">
        <f t="shared" ref="BW36" si="226">IF(AY36=0,0,1)</f>
        <v>#REF!</v>
      </c>
      <c r="BX36" s="33" t="e">
        <f t="shared" ref="BX36" si="227">IF(AZ36=0,0,1)</f>
        <v>#REF!</v>
      </c>
      <c r="BY36" s="33" t="e">
        <f t="shared" ref="BY36" si="228">IF(BA36=0,0,1)</f>
        <v>#REF!</v>
      </c>
      <c r="BZ36" s="33" t="e">
        <f t="shared" ref="BZ36" si="229">IF(BB36=0,0,1)</f>
        <v>#REF!</v>
      </c>
      <c r="CA36" s="33" t="e">
        <f t="shared" ref="CA36" si="230">IF(BC36=0,0,1)</f>
        <v>#REF!</v>
      </c>
      <c r="CB36" s="33" t="e">
        <f t="shared" ref="CB36" si="231">IF(BD36=0,0,1)</f>
        <v>#REF!</v>
      </c>
      <c r="CC36" s="33" t="e">
        <f t="shared" ref="CC36" si="232">IF(BE36=0,0,1)</f>
        <v>#REF!</v>
      </c>
      <c r="CD36" s="33" t="e">
        <f t="shared" ref="CD36" si="233">IF(BF36=0,0,1)</f>
        <v>#REF!</v>
      </c>
      <c r="CE36" s="33" t="e">
        <f t="shared" ref="CE36" si="234">IF(BG36=0,0,1)</f>
        <v>#REF!</v>
      </c>
      <c r="CF36" s="33" t="e">
        <f t="shared" ref="CF36" si="235">IF(BH36=0,0,1)</f>
        <v>#REF!</v>
      </c>
      <c r="CG36" s="33" t="e">
        <f t="shared" ref="CG36" si="236">IF(BI36=0,0,1)</f>
        <v>#REF!</v>
      </c>
    </row>
    <row r="37" spans="1:85" x14ac:dyDescent="0.2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1"/>
      <c r="AD37" t="e">
        <f t="shared" si="45"/>
        <v>#REF!</v>
      </c>
      <c r="AF37" t="e">
        <f t="shared" si="46"/>
        <v>#REF!</v>
      </c>
    </row>
    <row r="38" spans="1:85" x14ac:dyDescent="0.2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1"/>
      <c r="AD38" t="e">
        <f t="shared" si="45"/>
        <v>#REF!</v>
      </c>
      <c r="AF38" t="e">
        <f t="shared" si="46"/>
        <v>#REF!</v>
      </c>
    </row>
    <row r="39" spans="1:85" x14ac:dyDescent="0.2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1"/>
      <c r="AD39" t="e">
        <f t="shared" si="45"/>
        <v>#REF!</v>
      </c>
      <c r="AF39" t="e">
        <f>IF(V39=0,"",V39)</f>
        <v>#REF!</v>
      </c>
    </row>
    <row r="40" spans="1:85" x14ac:dyDescent="0.2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1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4" t="e">
        <f>#REF!</f>
        <v>#REF!</v>
      </c>
      <c r="AO40" s="19" t="e">
        <f>#REF!</f>
        <v>#REF!</v>
      </c>
      <c r="AP40" s="19" t="e">
        <f>#REF!</f>
        <v>#REF!</v>
      </c>
      <c r="AQ40" s="19" t="e">
        <f>#REF!</f>
        <v>#REF!</v>
      </c>
      <c r="AR40" s="19" t="e">
        <f>#REF!</f>
        <v>#REF!</v>
      </c>
      <c r="AS40" s="19" t="e">
        <f>#REF!</f>
        <v>#REF!</v>
      </c>
      <c r="AT40" s="19" t="e">
        <f>#REF!</f>
        <v>#REF!</v>
      </c>
      <c r="AU40" s="19" t="e">
        <f>#REF!</f>
        <v>#REF!</v>
      </c>
      <c r="AV40" s="19" t="e">
        <f>#REF!</f>
        <v>#REF!</v>
      </c>
      <c r="AW40" s="19" t="e">
        <f>#REF!</f>
        <v>#REF!</v>
      </c>
      <c r="AX40" s="19" t="e">
        <f>#REF!</f>
        <v>#REF!</v>
      </c>
      <c r="AY40" s="19" t="e">
        <f>#REF!</f>
        <v>#REF!</v>
      </c>
      <c r="AZ40" s="19" t="e">
        <f>#REF!</f>
        <v>#REF!</v>
      </c>
      <c r="BA40" s="19" t="e">
        <f>#REF!</f>
        <v>#REF!</v>
      </c>
      <c r="BB40" s="19" t="e">
        <f>#REF!</f>
        <v>#REF!</v>
      </c>
      <c r="BC40" s="19" t="e">
        <f>#REF!</f>
        <v>#REF!</v>
      </c>
      <c r="BD40" s="19" t="e">
        <f>#REF!</f>
        <v>#REF!</v>
      </c>
      <c r="BE40" s="19" t="e">
        <f>#REF!</f>
        <v>#REF!</v>
      </c>
      <c r="BF40" s="19" t="e">
        <f>#REF!</f>
        <v>#REF!</v>
      </c>
      <c r="BG40" s="19" t="e">
        <f>#REF!</f>
        <v>#REF!</v>
      </c>
      <c r="BH40" s="19" t="e">
        <f>#REF!</f>
        <v>#REF!</v>
      </c>
      <c r="BI40" s="19" t="e">
        <f>#REF!</f>
        <v>#REF!</v>
      </c>
      <c r="BK40" s="33" t="e">
        <f>SUM(BN40:CG40)</f>
        <v>#REF!</v>
      </c>
      <c r="BM40" s="37" t="e">
        <f>IF(BM41=0,0,BM41)</f>
        <v>#REF!</v>
      </c>
      <c r="BN40" s="19" t="e">
        <f>IF(AP40="",0,1)</f>
        <v>#REF!</v>
      </c>
      <c r="BO40" s="19" t="e">
        <f t="shared" ref="BO40" si="238">IF(AQ40="",0,1)</f>
        <v>#REF!</v>
      </c>
      <c r="BP40" s="19" t="e">
        <f t="shared" ref="BP40" si="239">IF(AR40="",0,1)</f>
        <v>#REF!</v>
      </c>
      <c r="BQ40" s="19" t="e">
        <f t="shared" ref="BQ40" si="240">IF(AS40="",0,1)</f>
        <v>#REF!</v>
      </c>
      <c r="BR40" s="19" t="e">
        <f t="shared" ref="BR40" si="241">IF(AT40="",0,1)</f>
        <v>#REF!</v>
      </c>
      <c r="BS40" s="19" t="e">
        <f t="shared" ref="BS40" si="242">IF(AU40="",0,1)</f>
        <v>#REF!</v>
      </c>
      <c r="BT40" s="19" t="e">
        <f t="shared" ref="BT40" si="243">IF(AV40="",0,1)</f>
        <v>#REF!</v>
      </c>
      <c r="BU40" s="19" t="e">
        <f t="shared" ref="BU40" si="244">IF(AW40="",0,1)</f>
        <v>#REF!</v>
      </c>
      <c r="BV40" s="19" t="e">
        <f t="shared" ref="BV40" si="245">IF(AX40="",0,1)</f>
        <v>#REF!</v>
      </c>
      <c r="BW40" s="19" t="e">
        <f t="shared" ref="BW40" si="246">IF(AY40="",0,1)</f>
        <v>#REF!</v>
      </c>
      <c r="BX40" s="19" t="e">
        <f t="shared" ref="BX40" si="247">IF(AZ40="",0,1)</f>
        <v>#REF!</v>
      </c>
      <c r="BY40" s="19" t="e">
        <f t="shared" ref="BY40" si="248">IF(BA40="",0,1)</f>
        <v>#REF!</v>
      </c>
      <c r="BZ40" s="19" t="e">
        <f t="shared" ref="BZ40" si="249">IF(BB40="",0,1)</f>
        <v>#REF!</v>
      </c>
      <c r="CA40" s="19" t="e">
        <f t="shared" ref="CA40" si="250">IF(BC40="",0,1)</f>
        <v>#REF!</v>
      </c>
      <c r="CB40" s="19" t="e">
        <f t="shared" ref="CB40" si="251">IF(BD40="",0,1)</f>
        <v>#REF!</v>
      </c>
      <c r="CC40" s="19" t="e">
        <f t="shared" ref="CC40" si="252">IF(BE40="",0,1)</f>
        <v>#REF!</v>
      </c>
      <c r="CD40" s="19" t="e">
        <f t="shared" ref="CD40" si="253">IF(BF40="",0,1)</f>
        <v>#REF!</v>
      </c>
      <c r="CE40" s="19" t="e">
        <f t="shared" ref="CE40" si="254">IF(BG40="",0,1)</f>
        <v>#REF!</v>
      </c>
      <c r="CF40" s="19" t="e">
        <f t="shared" ref="CF40" si="255">IF(BH40="",0,1)</f>
        <v>#REF!</v>
      </c>
      <c r="CG40" s="19" t="e">
        <f t="shared" ref="CG40" si="256">IF(BI40="",0,1)</f>
        <v>#REF!</v>
      </c>
    </row>
    <row r="41" spans="1:85" x14ac:dyDescent="0.2">
      <c r="A41" s="41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1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4" t="e">
        <f>#REF!</f>
        <v>#REF!</v>
      </c>
      <c r="AO41" s="19" t="e">
        <f>#REF!</f>
        <v>#REF!</v>
      </c>
      <c r="AP41" s="19" t="e">
        <f>#REF!</f>
        <v>#REF!</v>
      </c>
      <c r="AQ41" s="19" t="e">
        <f>#REF!</f>
        <v>#REF!</v>
      </c>
      <c r="AR41" s="19" t="e">
        <f>#REF!</f>
        <v>#REF!</v>
      </c>
      <c r="AS41" s="19" t="e">
        <f>#REF!</f>
        <v>#REF!</v>
      </c>
      <c r="AT41" s="19" t="e">
        <f>#REF!</f>
        <v>#REF!</v>
      </c>
      <c r="AU41" s="19" t="e">
        <f>#REF!</f>
        <v>#REF!</v>
      </c>
      <c r="AV41" s="19" t="e">
        <f>#REF!</f>
        <v>#REF!</v>
      </c>
      <c r="AW41" s="19" t="e">
        <f>#REF!</f>
        <v>#REF!</v>
      </c>
      <c r="AX41" s="19" t="e">
        <f>#REF!</f>
        <v>#REF!</v>
      </c>
      <c r="AY41" s="19" t="e">
        <f>#REF!</f>
        <v>#REF!</v>
      </c>
      <c r="AZ41" s="19" t="e">
        <f>#REF!</f>
        <v>#REF!</v>
      </c>
      <c r="BA41" s="19" t="e">
        <f>#REF!</f>
        <v>#REF!</v>
      </c>
      <c r="BB41" s="19" t="e">
        <f>#REF!</f>
        <v>#REF!</v>
      </c>
      <c r="BC41" s="19" t="e">
        <f>#REF!</f>
        <v>#REF!</v>
      </c>
      <c r="BD41" s="19" t="e">
        <f>#REF!</f>
        <v>#REF!</v>
      </c>
      <c r="BE41" s="19" t="e">
        <f>#REF!</f>
        <v>#REF!</v>
      </c>
      <c r="BF41" s="19" t="e">
        <f>#REF!</f>
        <v>#REF!</v>
      </c>
      <c r="BG41" s="19" t="e">
        <f>#REF!</f>
        <v>#REF!</v>
      </c>
      <c r="BH41" s="19" t="e">
        <f>#REF!</f>
        <v>#REF!</v>
      </c>
      <c r="BI41" s="19" t="e">
        <f>#REF!</f>
        <v>#REF!</v>
      </c>
      <c r="BL41" s="33" t="e">
        <f>SUM(BN41:CG41)</f>
        <v>#REF!</v>
      </c>
      <c r="BM41" s="36" t="e">
        <f>(IF(AN41=$AP$6,0,IF(AO41=0,BL41,BK40)))</f>
        <v>#REF!</v>
      </c>
      <c r="BN41" s="33" t="e">
        <f>IF(AP41=0,0,1)</f>
        <v>#REF!</v>
      </c>
      <c r="BO41" s="33" t="e">
        <f t="shared" ref="BO41" si="258">IF(AQ41=0,0,1)</f>
        <v>#REF!</v>
      </c>
      <c r="BP41" s="33" t="e">
        <f t="shared" ref="BP41" si="259">IF(AR41=0,0,1)</f>
        <v>#REF!</v>
      </c>
      <c r="BQ41" s="33" t="e">
        <f t="shared" ref="BQ41" si="260">IF(AS41=0,0,1)</f>
        <v>#REF!</v>
      </c>
      <c r="BR41" s="33" t="e">
        <f t="shared" ref="BR41" si="261">IF(AT41=0,0,1)</f>
        <v>#REF!</v>
      </c>
      <c r="BS41" s="33" t="e">
        <f t="shared" ref="BS41" si="262">IF(AU41=0,0,1)</f>
        <v>#REF!</v>
      </c>
      <c r="BT41" s="33" t="e">
        <f t="shared" ref="BT41" si="263">IF(AV41=0,0,1)</f>
        <v>#REF!</v>
      </c>
      <c r="BU41" s="33" t="e">
        <f t="shared" ref="BU41" si="264">IF(AW41=0,0,1)</f>
        <v>#REF!</v>
      </c>
      <c r="BV41" s="33" t="e">
        <f t="shared" ref="BV41" si="265">IF(AX41=0,0,1)</f>
        <v>#REF!</v>
      </c>
      <c r="BW41" s="33" t="e">
        <f t="shared" ref="BW41" si="266">IF(AY41=0,0,1)</f>
        <v>#REF!</v>
      </c>
      <c r="BX41" s="33" t="e">
        <f t="shared" ref="BX41" si="267">IF(AZ41=0,0,1)</f>
        <v>#REF!</v>
      </c>
      <c r="BY41" s="33" t="e">
        <f t="shared" ref="BY41" si="268">IF(BA41=0,0,1)</f>
        <v>#REF!</v>
      </c>
      <c r="BZ41" s="33" t="e">
        <f t="shared" ref="BZ41" si="269">IF(BB41=0,0,1)</f>
        <v>#REF!</v>
      </c>
      <c r="CA41" s="33" t="e">
        <f t="shared" ref="CA41" si="270">IF(BC41=0,0,1)</f>
        <v>#REF!</v>
      </c>
      <c r="CB41" s="33" t="e">
        <f t="shared" ref="CB41" si="271">IF(BD41=0,0,1)</f>
        <v>#REF!</v>
      </c>
      <c r="CC41" s="33" t="e">
        <f t="shared" ref="CC41" si="272">IF(BE41=0,0,1)</f>
        <v>#REF!</v>
      </c>
      <c r="CD41" s="33" t="e">
        <f t="shared" ref="CD41" si="273">IF(BF41=0,0,1)</f>
        <v>#REF!</v>
      </c>
      <c r="CE41" s="33" t="e">
        <f t="shared" ref="CE41" si="274">IF(BG41=0,0,1)</f>
        <v>#REF!</v>
      </c>
      <c r="CF41" s="33" t="e">
        <f t="shared" ref="CF41" si="275">IF(BH41=0,0,1)</f>
        <v>#REF!</v>
      </c>
      <c r="CG41" s="33" t="e">
        <f t="shared" ref="CG41" si="276">IF(BI41=0,0,1)</f>
        <v>#REF!</v>
      </c>
    </row>
    <row r="42" spans="1:85" x14ac:dyDescent="0.2">
      <c r="C42" s="39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1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">
      <c r="C43" t="str">
        <f>'Parametry soutěží'!B170</f>
        <v>Závazné přihlášky do soutěže musí být poslány na adresu tabulkového rozhodčího včas!</v>
      </c>
      <c r="F43" s="39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1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">
      <c r="C44" t="str">
        <f>'Parametry soutěží'!B178</f>
        <v>V případě pozdní elektronické přihlášky bude udělená pořádková pokuta 50,- Kč.</v>
      </c>
      <c r="M44" s="19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1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1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4" t="e">
        <f>#REF!</f>
        <v>#REF!</v>
      </c>
      <c r="AO45" s="19" t="e">
        <f>#REF!</f>
        <v>#REF!</v>
      </c>
      <c r="AP45" s="19" t="e">
        <f>#REF!</f>
        <v>#REF!</v>
      </c>
      <c r="AQ45" s="19" t="e">
        <f>#REF!</f>
        <v>#REF!</v>
      </c>
      <c r="AR45" s="19" t="e">
        <f>#REF!</f>
        <v>#REF!</v>
      </c>
      <c r="AS45" s="19" t="e">
        <f>#REF!</f>
        <v>#REF!</v>
      </c>
      <c r="AT45" s="19" t="e">
        <f>#REF!</f>
        <v>#REF!</v>
      </c>
      <c r="AU45" s="19" t="e">
        <f>#REF!</f>
        <v>#REF!</v>
      </c>
      <c r="AV45" s="19" t="e">
        <f>#REF!</f>
        <v>#REF!</v>
      </c>
      <c r="AW45" s="19" t="e">
        <f>#REF!</f>
        <v>#REF!</v>
      </c>
      <c r="AX45" s="19" t="e">
        <f>#REF!</f>
        <v>#REF!</v>
      </c>
      <c r="AY45" s="19" t="e">
        <f>#REF!</f>
        <v>#REF!</v>
      </c>
      <c r="AZ45" s="19" t="e">
        <f>#REF!</f>
        <v>#REF!</v>
      </c>
      <c r="BA45" s="19" t="e">
        <f>#REF!</f>
        <v>#REF!</v>
      </c>
      <c r="BB45" s="19" t="e">
        <f>#REF!</f>
        <v>#REF!</v>
      </c>
      <c r="BC45" s="19" t="e">
        <f>#REF!</f>
        <v>#REF!</v>
      </c>
      <c r="BD45" s="19" t="e">
        <f>#REF!</f>
        <v>#REF!</v>
      </c>
      <c r="BE45" s="19" t="e">
        <f>#REF!</f>
        <v>#REF!</v>
      </c>
      <c r="BF45" s="19" t="e">
        <f>#REF!</f>
        <v>#REF!</v>
      </c>
      <c r="BG45" s="19" t="e">
        <f>#REF!</f>
        <v>#REF!</v>
      </c>
      <c r="BH45" s="19" t="e">
        <f>#REF!</f>
        <v>#REF!</v>
      </c>
      <c r="BI45" s="19" t="e">
        <f>#REF!</f>
        <v>#REF!</v>
      </c>
      <c r="BK45" s="33" t="e">
        <f>SUM(BN45:CG45)</f>
        <v>#REF!</v>
      </c>
      <c r="BM45" s="37" t="e">
        <f>IF(BM46=0,0,BM46)</f>
        <v>#REF!</v>
      </c>
      <c r="BN45" s="19" t="e">
        <f>IF(AP45="",0,1)</f>
        <v>#REF!</v>
      </c>
      <c r="BO45" s="19" t="e">
        <f t="shared" ref="BO45" si="278">IF(AQ45="",0,1)</f>
        <v>#REF!</v>
      </c>
      <c r="BP45" s="19" t="e">
        <f t="shared" ref="BP45" si="279">IF(AR45="",0,1)</f>
        <v>#REF!</v>
      </c>
      <c r="BQ45" s="19" t="e">
        <f t="shared" ref="BQ45" si="280">IF(AS45="",0,1)</f>
        <v>#REF!</v>
      </c>
      <c r="BR45" s="19" t="e">
        <f t="shared" ref="BR45" si="281">IF(AT45="",0,1)</f>
        <v>#REF!</v>
      </c>
      <c r="BS45" s="19" t="e">
        <f t="shared" ref="BS45" si="282">IF(AU45="",0,1)</f>
        <v>#REF!</v>
      </c>
      <c r="BT45" s="19" t="e">
        <f t="shared" ref="BT45" si="283">IF(AV45="",0,1)</f>
        <v>#REF!</v>
      </c>
      <c r="BU45" s="19" t="e">
        <f t="shared" ref="BU45" si="284">IF(AW45="",0,1)</f>
        <v>#REF!</v>
      </c>
      <c r="BV45" s="19" t="e">
        <f t="shared" ref="BV45" si="285">IF(AX45="",0,1)</f>
        <v>#REF!</v>
      </c>
      <c r="BW45" s="19" t="e">
        <f t="shared" ref="BW45" si="286">IF(AY45="",0,1)</f>
        <v>#REF!</v>
      </c>
      <c r="BX45" s="19" t="e">
        <f t="shared" ref="BX45" si="287">IF(AZ45="",0,1)</f>
        <v>#REF!</v>
      </c>
      <c r="BY45" s="19" t="e">
        <f t="shared" ref="BY45" si="288">IF(BA45="",0,1)</f>
        <v>#REF!</v>
      </c>
      <c r="BZ45" s="19" t="e">
        <f t="shared" ref="BZ45" si="289">IF(BB45="",0,1)</f>
        <v>#REF!</v>
      </c>
      <c r="CA45" s="19" t="e">
        <f t="shared" ref="CA45" si="290">IF(BC45="",0,1)</f>
        <v>#REF!</v>
      </c>
      <c r="CB45" s="19" t="e">
        <f t="shared" ref="CB45" si="291">IF(BD45="",0,1)</f>
        <v>#REF!</v>
      </c>
      <c r="CC45" s="19" t="e">
        <f t="shared" ref="CC45" si="292">IF(BE45="",0,1)</f>
        <v>#REF!</v>
      </c>
      <c r="CD45" s="19" t="e">
        <f t="shared" ref="CD45" si="293">IF(BF45="",0,1)</f>
        <v>#REF!</v>
      </c>
      <c r="CE45" s="19" t="e">
        <f t="shared" ref="CE45" si="294">IF(BG45="",0,1)</f>
        <v>#REF!</v>
      </c>
      <c r="CF45" s="19" t="e">
        <f t="shared" ref="CF45" si="295">IF(BH45="",0,1)</f>
        <v>#REF!</v>
      </c>
      <c r="CG45" s="19" t="e">
        <f t="shared" ref="CG45" si="296">IF(BI45="",0,1)</f>
        <v>#REF!</v>
      </c>
    </row>
    <row r="46" spans="1:85" x14ac:dyDescent="0.2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1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4" t="e">
        <f>#REF!</f>
        <v>#REF!</v>
      </c>
      <c r="AO46" s="19" t="e">
        <f>#REF!</f>
        <v>#REF!</v>
      </c>
      <c r="AP46" s="19" t="e">
        <f>#REF!</f>
        <v>#REF!</v>
      </c>
      <c r="AQ46" s="19" t="e">
        <f>#REF!</f>
        <v>#REF!</v>
      </c>
      <c r="AR46" s="19" t="e">
        <f>#REF!</f>
        <v>#REF!</v>
      </c>
      <c r="AS46" s="19" t="e">
        <f>#REF!</f>
        <v>#REF!</v>
      </c>
      <c r="AT46" s="19" t="e">
        <f>#REF!</f>
        <v>#REF!</v>
      </c>
      <c r="AU46" s="19" t="e">
        <f>#REF!</f>
        <v>#REF!</v>
      </c>
      <c r="AV46" s="19" t="e">
        <f>#REF!</f>
        <v>#REF!</v>
      </c>
      <c r="AW46" s="19" t="e">
        <f>#REF!</f>
        <v>#REF!</v>
      </c>
      <c r="AX46" s="19" t="e">
        <f>#REF!</f>
        <v>#REF!</v>
      </c>
      <c r="AY46" s="19" t="e">
        <f>#REF!</f>
        <v>#REF!</v>
      </c>
      <c r="AZ46" s="19" t="e">
        <f>#REF!</f>
        <v>#REF!</v>
      </c>
      <c r="BA46" s="19" t="e">
        <f>#REF!</f>
        <v>#REF!</v>
      </c>
      <c r="BB46" s="19" t="e">
        <f>#REF!</f>
        <v>#REF!</v>
      </c>
      <c r="BC46" s="19" t="e">
        <f>#REF!</f>
        <v>#REF!</v>
      </c>
      <c r="BD46" s="19" t="e">
        <f>#REF!</f>
        <v>#REF!</v>
      </c>
      <c r="BE46" s="19" t="e">
        <f>#REF!</f>
        <v>#REF!</v>
      </c>
      <c r="BF46" s="19" t="e">
        <f>#REF!</f>
        <v>#REF!</v>
      </c>
      <c r="BG46" s="19" t="e">
        <f>#REF!</f>
        <v>#REF!</v>
      </c>
      <c r="BH46" s="19" t="e">
        <f>#REF!</f>
        <v>#REF!</v>
      </c>
      <c r="BI46" s="19" t="e">
        <f>#REF!</f>
        <v>#REF!</v>
      </c>
      <c r="BL46" s="33" t="e">
        <f>SUM(BN46:CG46)</f>
        <v>#REF!</v>
      </c>
      <c r="BM46" s="36" t="e">
        <f>(IF(AN46=$AP$6,0,IF(AO46=0,BL46,BK45)))</f>
        <v>#REF!</v>
      </c>
      <c r="BN46" s="33" t="e">
        <f>IF(AP46=0,0,1)</f>
        <v>#REF!</v>
      </c>
      <c r="BO46" s="33" t="e">
        <f t="shared" ref="BO46" si="297">IF(AQ46=0,0,1)</f>
        <v>#REF!</v>
      </c>
      <c r="BP46" s="33" t="e">
        <f t="shared" ref="BP46" si="298">IF(AR46=0,0,1)</f>
        <v>#REF!</v>
      </c>
      <c r="BQ46" s="33" t="e">
        <f t="shared" ref="BQ46" si="299">IF(AS46=0,0,1)</f>
        <v>#REF!</v>
      </c>
      <c r="BR46" s="33" t="e">
        <f t="shared" ref="BR46" si="300">IF(AT46=0,0,1)</f>
        <v>#REF!</v>
      </c>
      <c r="BS46" s="33" t="e">
        <f t="shared" ref="BS46" si="301">IF(AU46=0,0,1)</f>
        <v>#REF!</v>
      </c>
      <c r="BT46" s="33" t="e">
        <f t="shared" ref="BT46" si="302">IF(AV46=0,0,1)</f>
        <v>#REF!</v>
      </c>
      <c r="BU46" s="33" t="e">
        <f t="shared" ref="BU46" si="303">IF(AW46=0,0,1)</f>
        <v>#REF!</v>
      </c>
      <c r="BV46" s="33" t="e">
        <f t="shared" ref="BV46" si="304">IF(AX46=0,0,1)</f>
        <v>#REF!</v>
      </c>
      <c r="BW46" s="33" t="e">
        <f t="shared" ref="BW46" si="305">IF(AY46=0,0,1)</f>
        <v>#REF!</v>
      </c>
      <c r="BX46" s="33" t="e">
        <f t="shared" ref="BX46" si="306">IF(AZ46=0,0,1)</f>
        <v>#REF!</v>
      </c>
      <c r="BY46" s="33" t="e">
        <f t="shared" ref="BY46" si="307">IF(BA46=0,0,1)</f>
        <v>#REF!</v>
      </c>
      <c r="BZ46" s="33" t="e">
        <f t="shared" ref="BZ46" si="308">IF(BB46=0,0,1)</f>
        <v>#REF!</v>
      </c>
      <c r="CA46" s="33" t="e">
        <f t="shared" ref="CA46" si="309">IF(BC46=0,0,1)</f>
        <v>#REF!</v>
      </c>
      <c r="CB46" s="33" t="e">
        <f t="shared" ref="CB46" si="310">IF(BD46=0,0,1)</f>
        <v>#REF!</v>
      </c>
      <c r="CC46" s="33" t="e">
        <f t="shared" ref="CC46" si="311">IF(BE46=0,0,1)</f>
        <v>#REF!</v>
      </c>
      <c r="CD46" s="33" t="e">
        <f t="shared" ref="CD46" si="312">IF(BF46=0,0,1)</f>
        <v>#REF!</v>
      </c>
      <c r="CE46" s="33" t="e">
        <f t="shared" ref="CE46" si="313">IF(BG46=0,0,1)</f>
        <v>#REF!</v>
      </c>
      <c r="CF46" s="33" t="e">
        <f t="shared" ref="CF46" si="314">IF(BH46=0,0,1)</f>
        <v>#REF!</v>
      </c>
      <c r="CG46" s="33" t="e">
        <f t="shared" ref="CG46" si="315">IF(BI46=0,0,1)</f>
        <v>#REF!</v>
      </c>
    </row>
    <row r="47" spans="1:85" x14ac:dyDescent="0.2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1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">
      <c r="A48" t="e">
        <f>#REF!</f>
        <v>#REF!</v>
      </c>
      <c r="C48" s="19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1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1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">
      <c r="A50" t="e">
        <f>IF(N44=1,('Parametry soutěží'!$B$82),"")</f>
        <v>#REF!</v>
      </c>
      <c r="C50" t="e">
        <f>IF(#REF!="x",(CONCATENATE(#REF!," ",#REF!)),"")</f>
        <v>#REF!</v>
      </c>
      <c r="L50" s="19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1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4" t="e">
        <f>#REF!</f>
        <v>#REF!</v>
      </c>
      <c r="AO50" s="19" t="e">
        <f>#REF!</f>
        <v>#REF!</v>
      </c>
      <c r="AP50" s="19" t="e">
        <f>#REF!</f>
        <v>#REF!</v>
      </c>
      <c r="AQ50" s="19" t="e">
        <f>#REF!</f>
        <v>#REF!</v>
      </c>
      <c r="AR50" s="19" t="e">
        <f>#REF!</f>
        <v>#REF!</v>
      </c>
      <c r="AS50" s="19" t="e">
        <f>#REF!</f>
        <v>#REF!</v>
      </c>
      <c r="AT50" s="19" t="e">
        <f>#REF!</f>
        <v>#REF!</v>
      </c>
      <c r="AU50" s="19" t="e">
        <f>#REF!</f>
        <v>#REF!</v>
      </c>
      <c r="AV50" s="19" t="e">
        <f>#REF!</f>
        <v>#REF!</v>
      </c>
      <c r="AW50" s="19" t="e">
        <f>#REF!</f>
        <v>#REF!</v>
      </c>
      <c r="AX50" s="19" t="e">
        <f>#REF!</f>
        <v>#REF!</v>
      </c>
      <c r="AY50" s="19" t="e">
        <f>#REF!</f>
        <v>#REF!</v>
      </c>
      <c r="AZ50" s="19" t="e">
        <f>#REF!</f>
        <v>#REF!</v>
      </c>
      <c r="BA50" s="19" t="e">
        <f>#REF!</f>
        <v>#REF!</v>
      </c>
      <c r="BB50" s="19" t="e">
        <f>#REF!</f>
        <v>#REF!</v>
      </c>
      <c r="BC50" s="19" t="e">
        <f>#REF!</f>
        <v>#REF!</v>
      </c>
      <c r="BD50" s="19" t="e">
        <f>#REF!</f>
        <v>#REF!</v>
      </c>
      <c r="BE50" s="19" t="e">
        <f>#REF!</f>
        <v>#REF!</v>
      </c>
      <c r="BF50" s="19" t="e">
        <f>#REF!</f>
        <v>#REF!</v>
      </c>
      <c r="BG50" s="19" t="e">
        <f>#REF!</f>
        <v>#REF!</v>
      </c>
      <c r="BH50" s="19" t="e">
        <f>#REF!</f>
        <v>#REF!</v>
      </c>
      <c r="BI50" s="19" t="e">
        <f>#REF!</f>
        <v>#REF!</v>
      </c>
      <c r="BK50" s="33" t="e">
        <f>SUM(BN50:CG50)</f>
        <v>#REF!</v>
      </c>
      <c r="BM50" s="37" t="e">
        <f>IF(BM51=0,0,BM51)</f>
        <v>#REF!</v>
      </c>
      <c r="BN50" s="19" t="e">
        <f>IF(AP50="",0,1)</f>
        <v>#REF!</v>
      </c>
      <c r="BO50" s="19" t="e">
        <f t="shared" ref="BO50" si="320">IF(AQ50="",0,1)</f>
        <v>#REF!</v>
      </c>
      <c r="BP50" s="19" t="e">
        <f t="shared" ref="BP50" si="321">IF(AR50="",0,1)</f>
        <v>#REF!</v>
      </c>
      <c r="BQ50" s="19" t="e">
        <f t="shared" ref="BQ50" si="322">IF(AS50="",0,1)</f>
        <v>#REF!</v>
      </c>
      <c r="BR50" s="19" t="e">
        <f t="shared" ref="BR50" si="323">IF(AT50="",0,1)</f>
        <v>#REF!</v>
      </c>
      <c r="BS50" s="19" t="e">
        <f t="shared" ref="BS50" si="324">IF(AU50="",0,1)</f>
        <v>#REF!</v>
      </c>
      <c r="BT50" s="19" t="e">
        <f t="shared" ref="BT50" si="325">IF(AV50="",0,1)</f>
        <v>#REF!</v>
      </c>
      <c r="BU50" s="19" t="e">
        <f t="shared" ref="BU50" si="326">IF(AW50="",0,1)</f>
        <v>#REF!</v>
      </c>
      <c r="BV50" s="19" t="e">
        <f t="shared" ref="BV50" si="327">IF(AX50="",0,1)</f>
        <v>#REF!</v>
      </c>
      <c r="BW50" s="19" t="e">
        <f t="shared" ref="BW50" si="328">IF(AY50="",0,1)</f>
        <v>#REF!</v>
      </c>
      <c r="BX50" s="19" t="e">
        <f t="shared" ref="BX50" si="329">IF(AZ50="",0,1)</f>
        <v>#REF!</v>
      </c>
      <c r="BY50" s="19" t="e">
        <f t="shared" ref="BY50" si="330">IF(BA50="",0,1)</f>
        <v>#REF!</v>
      </c>
      <c r="BZ50" s="19" t="e">
        <f t="shared" ref="BZ50" si="331">IF(BB50="",0,1)</f>
        <v>#REF!</v>
      </c>
      <c r="CA50" s="19" t="e">
        <f t="shared" ref="CA50" si="332">IF(BC50="",0,1)</f>
        <v>#REF!</v>
      </c>
      <c r="CB50" s="19" t="e">
        <f t="shared" ref="CB50" si="333">IF(BD50="",0,1)</f>
        <v>#REF!</v>
      </c>
      <c r="CC50" s="19" t="e">
        <f t="shared" ref="CC50" si="334">IF(BE50="",0,1)</f>
        <v>#REF!</v>
      </c>
      <c r="CD50" s="19" t="e">
        <f t="shared" ref="CD50" si="335">IF(BF50="",0,1)</f>
        <v>#REF!</v>
      </c>
      <c r="CE50" s="19" t="e">
        <f t="shared" ref="CE50" si="336">IF(BG50="",0,1)</f>
        <v>#REF!</v>
      </c>
      <c r="CF50" s="19" t="e">
        <f t="shared" ref="CF50" si="337">IF(BH50="",0,1)</f>
        <v>#REF!</v>
      </c>
      <c r="CG50" s="19" t="e">
        <f t="shared" ref="CG50" si="338">IF(BI50="",0,1)</f>
        <v>#REF!</v>
      </c>
    </row>
    <row r="51" spans="1:85" x14ac:dyDescent="0.2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1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4" t="e">
        <f>#REF!</f>
        <v>#REF!</v>
      </c>
      <c r="AO51" s="19" t="e">
        <f>#REF!</f>
        <v>#REF!</v>
      </c>
      <c r="AP51" s="19" t="e">
        <f>#REF!</f>
        <v>#REF!</v>
      </c>
      <c r="AQ51" s="19" t="e">
        <f>#REF!</f>
        <v>#REF!</v>
      </c>
      <c r="AR51" s="19" t="e">
        <f>#REF!</f>
        <v>#REF!</v>
      </c>
      <c r="AS51" s="19" t="e">
        <f>#REF!</f>
        <v>#REF!</v>
      </c>
      <c r="AT51" s="19" t="e">
        <f>#REF!</f>
        <v>#REF!</v>
      </c>
      <c r="AU51" s="19" t="e">
        <f>#REF!</f>
        <v>#REF!</v>
      </c>
      <c r="AV51" s="19" t="e">
        <f>#REF!</f>
        <v>#REF!</v>
      </c>
      <c r="AW51" s="19" t="e">
        <f>#REF!</f>
        <v>#REF!</v>
      </c>
      <c r="AX51" s="19" t="e">
        <f>#REF!</f>
        <v>#REF!</v>
      </c>
      <c r="AY51" s="19" t="e">
        <f>#REF!</f>
        <v>#REF!</v>
      </c>
      <c r="AZ51" s="19" t="e">
        <f>#REF!</f>
        <v>#REF!</v>
      </c>
      <c r="BA51" s="19" t="e">
        <f>#REF!</f>
        <v>#REF!</v>
      </c>
      <c r="BB51" s="19" t="e">
        <f>#REF!</f>
        <v>#REF!</v>
      </c>
      <c r="BC51" s="19" t="e">
        <f>#REF!</f>
        <v>#REF!</v>
      </c>
      <c r="BD51" s="19" t="e">
        <f>#REF!</f>
        <v>#REF!</v>
      </c>
      <c r="BE51" s="19" t="e">
        <f>#REF!</f>
        <v>#REF!</v>
      </c>
      <c r="BF51" s="19" t="e">
        <f>#REF!</f>
        <v>#REF!</v>
      </c>
      <c r="BG51" s="19" t="e">
        <f>#REF!</f>
        <v>#REF!</v>
      </c>
      <c r="BH51" s="19" t="e">
        <f>#REF!</f>
        <v>#REF!</v>
      </c>
      <c r="BI51" s="19" t="e">
        <f>#REF!</f>
        <v>#REF!</v>
      </c>
      <c r="BL51" s="33" t="e">
        <f>SUM(BN51:CG51)</f>
        <v>#REF!</v>
      </c>
      <c r="BM51" s="36" t="e">
        <f>(IF(AN51=$AP$6,0,IF(AO51=0,BL51,BK50)))</f>
        <v>#REF!</v>
      </c>
      <c r="BN51" s="33" t="e">
        <f>IF(AP51=0,0,1)</f>
        <v>#REF!</v>
      </c>
      <c r="BO51" s="33" t="e">
        <f t="shared" ref="BO51" si="339">IF(AQ51=0,0,1)</f>
        <v>#REF!</v>
      </c>
      <c r="BP51" s="33" t="e">
        <f t="shared" ref="BP51" si="340">IF(AR51=0,0,1)</f>
        <v>#REF!</v>
      </c>
      <c r="BQ51" s="33" t="e">
        <f t="shared" ref="BQ51" si="341">IF(AS51=0,0,1)</f>
        <v>#REF!</v>
      </c>
      <c r="BR51" s="33" t="e">
        <f t="shared" ref="BR51" si="342">IF(AT51=0,0,1)</f>
        <v>#REF!</v>
      </c>
      <c r="BS51" s="33" t="e">
        <f t="shared" ref="BS51" si="343">IF(AU51=0,0,1)</f>
        <v>#REF!</v>
      </c>
      <c r="BT51" s="33" t="e">
        <f t="shared" ref="BT51" si="344">IF(AV51=0,0,1)</f>
        <v>#REF!</v>
      </c>
      <c r="BU51" s="33" t="e">
        <f t="shared" ref="BU51" si="345">IF(AW51=0,0,1)</f>
        <v>#REF!</v>
      </c>
      <c r="BV51" s="33" t="e">
        <f t="shared" ref="BV51" si="346">IF(AX51=0,0,1)</f>
        <v>#REF!</v>
      </c>
      <c r="BW51" s="33" t="e">
        <f t="shared" ref="BW51" si="347">IF(AY51=0,0,1)</f>
        <v>#REF!</v>
      </c>
      <c r="BX51" s="33" t="e">
        <f t="shared" ref="BX51" si="348">IF(AZ51=0,0,1)</f>
        <v>#REF!</v>
      </c>
      <c r="BY51" s="33" t="e">
        <f t="shared" ref="BY51" si="349">IF(BA51=0,0,1)</f>
        <v>#REF!</v>
      </c>
      <c r="BZ51" s="33" t="e">
        <f t="shared" ref="BZ51" si="350">IF(BB51=0,0,1)</f>
        <v>#REF!</v>
      </c>
      <c r="CA51" s="33" t="e">
        <f t="shared" ref="CA51" si="351">IF(BC51=0,0,1)</f>
        <v>#REF!</v>
      </c>
      <c r="CB51" s="33" t="e">
        <f t="shared" ref="CB51" si="352">IF(BD51=0,0,1)</f>
        <v>#REF!</v>
      </c>
      <c r="CC51" s="33" t="e">
        <f t="shared" ref="CC51" si="353">IF(BE51=0,0,1)</f>
        <v>#REF!</v>
      </c>
      <c r="CD51" s="33" t="e">
        <f t="shared" ref="CD51" si="354">IF(BF51=0,0,1)</f>
        <v>#REF!</v>
      </c>
      <c r="CE51" s="33" t="e">
        <f t="shared" ref="CE51" si="355">IF(BG51=0,0,1)</f>
        <v>#REF!</v>
      </c>
      <c r="CF51" s="33" t="e">
        <f t="shared" ref="CF51" si="356">IF(BH51=0,0,1)</f>
        <v>#REF!</v>
      </c>
      <c r="CG51" s="33" t="e">
        <f t="shared" ref="CG51" si="357">IF(BI51=0,0,1)</f>
        <v>#REF!</v>
      </c>
    </row>
    <row r="52" spans="1:85" x14ac:dyDescent="0.2">
      <c r="C52" t="e">
        <f>IF((#REF!)="x",'Parametry soutěží'!E7,"")</f>
        <v>#REF!</v>
      </c>
      <c r="M52" s="19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1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1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88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1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1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4" t="e">
        <f>#REF!</f>
        <v>#REF!</v>
      </c>
      <c r="AO55" s="19" t="e">
        <f>#REF!</f>
        <v>#REF!</v>
      </c>
      <c r="AP55" s="19" t="e">
        <f>#REF!</f>
        <v>#REF!</v>
      </c>
      <c r="AQ55" s="19" t="e">
        <f>#REF!</f>
        <v>#REF!</v>
      </c>
      <c r="AR55" s="19" t="e">
        <f>#REF!</f>
        <v>#REF!</v>
      </c>
      <c r="AS55" s="19" t="e">
        <f>#REF!</f>
        <v>#REF!</v>
      </c>
      <c r="AT55" s="19" t="e">
        <f>#REF!</f>
        <v>#REF!</v>
      </c>
      <c r="AU55" s="19" t="e">
        <f>#REF!</f>
        <v>#REF!</v>
      </c>
      <c r="AV55" s="19" t="e">
        <f>#REF!</f>
        <v>#REF!</v>
      </c>
      <c r="AW55" s="19" t="e">
        <f>#REF!</f>
        <v>#REF!</v>
      </c>
      <c r="AX55" s="19" t="e">
        <f>#REF!</f>
        <v>#REF!</v>
      </c>
      <c r="AY55" s="19" t="e">
        <f>#REF!</f>
        <v>#REF!</v>
      </c>
      <c r="AZ55" s="19" t="e">
        <f>#REF!</f>
        <v>#REF!</v>
      </c>
      <c r="BA55" s="19" t="e">
        <f>#REF!</f>
        <v>#REF!</v>
      </c>
      <c r="BB55" s="19" t="e">
        <f>#REF!</f>
        <v>#REF!</v>
      </c>
      <c r="BC55" s="19" t="e">
        <f>#REF!</f>
        <v>#REF!</v>
      </c>
      <c r="BD55" s="19" t="e">
        <f>#REF!</f>
        <v>#REF!</v>
      </c>
      <c r="BE55" s="19" t="e">
        <f>#REF!</f>
        <v>#REF!</v>
      </c>
      <c r="BF55" s="19" t="e">
        <f>#REF!</f>
        <v>#REF!</v>
      </c>
      <c r="BG55" s="19" t="e">
        <f>#REF!</f>
        <v>#REF!</v>
      </c>
      <c r="BH55" s="19" t="e">
        <f>#REF!</f>
        <v>#REF!</v>
      </c>
      <c r="BI55" s="19" t="e">
        <f>#REF!</f>
        <v>#REF!</v>
      </c>
      <c r="BK55" s="33" t="e">
        <f>SUM(BN55:CG55)</f>
        <v>#REF!</v>
      </c>
      <c r="BM55" s="37" t="e">
        <f>IF(BM56=0,0,BM56)</f>
        <v>#REF!</v>
      </c>
      <c r="BN55" s="19" t="e">
        <f>IF(AP55="",0,1)</f>
        <v>#REF!</v>
      </c>
      <c r="BO55" s="19" t="e">
        <f t="shared" ref="BO55" si="358">IF(AQ55="",0,1)</f>
        <v>#REF!</v>
      </c>
      <c r="BP55" s="19" t="e">
        <f t="shared" ref="BP55" si="359">IF(AR55="",0,1)</f>
        <v>#REF!</v>
      </c>
      <c r="BQ55" s="19" t="e">
        <f t="shared" ref="BQ55" si="360">IF(AS55="",0,1)</f>
        <v>#REF!</v>
      </c>
      <c r="BR55" s="19" t="e">
        <f t="shared" ref="BR55" si="361">IF(AT55="",0,1)</f>
        <v>#REF!</v>
      </c>
      <c r="BS55" s="19" t="e">
        <f t="shared" ref="BS55" si="362">IF(AU55="",0,1)</f>
        <v>#REF!</v>
      </c>
      <c r="BT55" s="19" t="e">
        <f t="shared" ref="BT55" si="363">IF(AV55="",0,1)</f>
        <v>#REF!</v>
      </c>
      <c r="BU55" s="19" t="e">
        <f t="shared" ref="BU55" si="364">IF(AW55="",0,1)</f>
        <v>#REF!</v>
      </c>
      <c r="BV55" s="19" t="e">
        <f t="shared" ref="BV55" si="365">IF(AX55="",0,1)</f>
        <v>#REF!</v>
      </c>
      <c r="BW55" s="19" t="e">
        <f t="shared" ref="BW55" si="366">IF(AY55="",0,1)</f>
        <v>#REF!</v>
      </c>
      <c r="BX55" s="19" t="e">
        <f t="shared" ref="BX55" si="367">IF(AZ55="",0,1)</f>
        <v>#REF!</v>
      </c>
      <c r="BY55" s="19" t="e">
        <f t="shared" ref="BY55" si="368">IF(BA55="",0,1)</f>
        <v>#REF!</v>
      </c>
      <c r="BZ55" s="19" t="e">
        <f t="shared" ref="BZ55" si="369">IF(BB55="",0,1)</f>
        <v>#REF!</v>
      </c>
      <c r="CA55" s="19" t="e">
        <f t="shared" ref="CA55" si="370">IF(BC55="",0,1)</f>
        <v>#REF!</v>
      </c>
      <c r="CB55" s="19" t="e">
        <f t="shared" ref="CB55" si="371">IF(BD55="",0,1)</f>
        <v>#REF!</v>
      </c>
      <c r="CC55" s="19" t="e">
        <f t="shared" ref="CC55" si="372">IF(BE55="",0,1)</f>
        <v>#REF!</v>
      </c>
      <c r="CD55" s="19" t="e">
        <f t="shared" ref="CD55" si="373">IF(BF55="",0,1)</f>
        <v>#REF!</v>
      </c>
      <c r="CE55" s="19" t="e">
        <f t="shared" ref="CE55" si="374">IF(BG55="",0,1)</f>
        <v>#REF!</v>
      </c>
      <c r="CF55" s="19" t="e">
        <f t="shared" ref="CF55" si="375">IF(BH55="",0,1)</f>
        <v>#REF!</v>
      </c>
      <c r="CG55" s="19" t="e">
        <f t="shared" ref="CG55" si="376">IF(BI55="",0,1)</f>
        <v>#REF!</v>
      </c>
    </row>
    <row r="56" spans="1:85" x14ac:dyDescent="0.2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1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4" t="e">
        <f>#REF!</f>
        <v>#REF!</v>
      </c>
      <c r="AO56" s="19" t="e">
        <f>#REF!</f>
        <v>#REF!</v>
      </c>
      <c r="AP56" s="19" t="e">
        <f>#REF!</f>
        <v>#REF!</v>
      </c>
      <c r="AQ56" s="19" t="e">
        <f>#REF!</f>
        <v>#REF!</v>
      </c>
      <c r="AR56" s="19" t="e">
        <f>#REF!</f>
        <v>#REF!</v>
      </c>
      <c r="AS56" s="19" t="e">
        <f>#REF!</f>
        <v>#REF!</v>
      </c>
      <c r="AT56" s="19" t="e">
        <f>#REF!</f>
        <v>#REF!</v>
      </c>
      <c r="AU56" s="19" t="e">
        <f>#REF!</f>
        <v>#REF!</v>
      </c>
      <c r="AV56" s="19" t="e">
        <f>#REF!</f>
        <v>#REF!</v>
      </c>
      <c r="AW56" s="19" t="e">
        <f>#REF!</f>
        <v>#REF!</v>
      </c>
      <c r="AX56" s="19" t="e">
        <f>#REF!</f>
        <v>#REF!</v>
      </c>
      <c r="AY56" s="19" t="e">
        <f>#REF!</f>
        <v>#REF!</v>
      </c>
      <c r="AZ56" s="19" t="e">
        <f>#REF!</f>
        <v>#REF!</v>
      </c>
      <c r="BA56" s="19" t="e">
        <f>#REF!</f>
        <v>#REF!</v>
      </c>
      <c r="BB56" s="19" t="e">
        <f>#REF!</f>
        <v>#REF!</v>
      </c>
      <c r="BC56" s="19" t="e">
        <f>#REF!</f>
        <v>#REF!</v>
      </c>
      <c r="BD56" s="19" t="e">
        <f>#REF!</f>
        <v>#REF!</v>
      </c>
      <c r="BE56" s="19" t="e">
        <f>#REF!</f>
        <v>#REF!</v>
      </c>
      <c r="BF56" s="19" t="e">
        <f>#REF!</f>
        <v>#REF!</v>
      </c>
      <c r="BG56" s="19" t="e">
        <f>#REF!</f>
        <v>#REF!</v>
      </c>
      <c r="BH56" s="19" t="e">
        <f>#REF!</f>
        <v>#REF!</v>
      </c>
      <c r="BI56" s="19" t="e">
        <f>#REF!</f>
        <v>#REF!</v>
      </c>
      <c r="BL56" s="33" t="e">
        <f>SUM(BN56:CG56)</f>
        <v>#REF!</v>
      </c>
      <c r="BM56" s="36" t="e">
        <f>(IF(AN56=$AP$6,0,IF(AO56=0,BL56,BK55)))</f>
        <v>#REF!</v>
      </c>
      <c r="BN56" s="33" t="e">
        <f>IF(AP56=0,0,1)</f>
        <v>#REF!</v>
      </c>
      <c r="BO56" s="33" t="e">
        <f t="shared" ref="BO56" si="377">IF(AQ56=0,0,1)</f>
        <v>#REF!</v>
      </c>
      <c r="BP56" s="33" t="e">
        <f t="shared" ref="BP56" si="378">IF(AR56=0,0,1)</f>
        <v>#REF!</v>
      </c>
      <c r="BQ56" s="33" t="e">
        <f t="shared" ref="BQ56" si="379">IF(AS56=0,0,1)</f>
        <v>#REF!</v>
      </c>
      <c r="BR56" s="33" t="e">
        <f t="shared" ref="BR56" si="380">IF(AT56=0,0,1)</f>
        <v>#REF!</v>
      </c>
      <c r="BS56" s="33" t="e">
        <f t="shared" ref="BS56" si="381">IF(AU56=0,0,1)</f>
        <v>#REF!</v>
      </c>
      <c r="BT56" s="33" t="e">
        <f t="shared" ref="BT56" si="382">IF(AV56=0,0,1)</f>
        <v>#REF!</v>
      </c>
      <c r="BU56" s="33" t="e">
        <f t="shared" ref="BU56" si="383">IF(AW56=0,0,1)</f>
        <v>#REF!</v>
      </c>
      <c r="BV56" s="33" t="e">
        <f t="shared" ref="BV56" si="384">IF(AX56=0,0,1)</f>
        <v>#REF!</v>
      </c>
      <c r="BW56" s="33" t="e">
        <f t="shared" ref="BW56" si="385">IF(AY56=0,0,1)</f>
        <v>#REF!</v>
      </c>
      <c r="BX56" s="33" t="e">
        <f t="shared" ref="BX56" si="386">IF(AZ56=0,0,1)</f>
        <v>#REF!</v>
      </c>
      <c r="BY56" s="33" t="e">
        <f t="shared" ref="BY56" si="387">IF(BA56=0,0,1)</f>
        <v>#REF!</v>
      </c>
      <c r="BZ56" s="33" t="e">
        <f t="shared" ref="BZ56" si="388">IF(BB56=0,0,1)</f>
        <v>#REF!</v>
      </c>
      <c r="CA56" s="33" t="e">
        <f t="shared" ref="CA56" si="389">IF(BC56=0,0,1)</f>
        <v>#REF!</v>
      </c>
      <c r="CB56" s="33" t="e">
        <f t="shared" ref="CB56" si="390">IF(BD56=0,0,1)</f>
        <v>#REF!</v>
      </c>
      <c r="CC56" s="33" t="e">
        <f t="shared" ref="CC56" si="391">IF(BE56=0,0,1)</f>
        <v>#REF!</v>
      </c>
      <c r="CD56" s="33" t="e">
        <f t="shared" ref="CD56" si="392">IF(BF56=0,0,1)</f>
        <v>#REF!</v>
      </c>
      <c r="CE56" s="33" t="e">
        <f t="shared" ref="CE56" si="393">IF(BG56=0,0,1)</f>
        <v>#REF!</v>
      </c>
      <c r="CF56" s="33" t="e">
        <f t="shared" ref="CF56" si="394">IF(BH56=0,0,1)</f>
        <v>#REF!</v>
      </c>
      <c r="CG56" s="33" t="e">
        <f t="shared" ref="CG56" si="395">IF(BI56=0,0,1)</f>
        <v>#REF!</v>
      </c>
    </row>
    <row r="57" spans="1:85" x14ac:dyDescent="0.2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1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">
      <c r="C58" t="e">
        <f>IF((#REF!)="x",'Parametry soutěží'!E8,"")</f>
        <v>#REF!</v>
      </c>
      <c r="M58" s="19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1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1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88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1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4" t="e">
        <f>#REF!</f>
        <v>#REF!</v>
      </c>
      <c r="AO60" s="19" t="e">
        <f>#REF!</f>
        <v>#REF!</v>
      </c>
      <c r="AP60" s="19" t="e">
        <f>#REF!</f>
        <v>#REF!</v>
      </c>
      <c r="AQ60" s="19" t="e">
        <f>#REF!</f>
        <v>#REF!</v>
      </c>
      <c r="AR60" s="19" t="e">
        <f>#REF!</f>
        <v>#REF!</v>
      </c>
      <c r="AS60" s="19" t="e">
        <f>#REF!</f>
        <v>#REF!</v>
      </c>
      <c r="AT60" s="19" t="e">
        <f>#REF!</f>
        <v>#REF!</v>
      </c>
      <c r="AU60" s="19" t="e">
        <f>#REF!</f>
        <v>#REF!</v>
      </c>
      <c r="AV60" s="19" t="e">
        <f>#REF!</f>
        <v>#REF!</v>
      </c>
      <c r="AW60" s="19" t="e">
        <f>#REF!</f>
        <v>#REF!</v>
      </c>
      <c r="AX60" s="19" t="e">
        <f>#REF!</f>
        <v>#REF!</v>
      </c>
      <c r="AY60" s="19" t="e">
        <f>#REF!</f>
        <v>#REF!</v>
      </c>
      <c r="AZ60" s="19" t="e">
        <f>#REF!</f>
        <v>#REF!</v>
      </c>
      <c r="BA60" s="19" t="e">
        <f>#REF!</f>
        <v>#REF!</v>
      </c>
      <c r="BB60" s="19" t="e">
        <f>#REF!</f>
        <v>#REF!</v>
      </c>
      <c r="BC60" s="19" t="e">
        <f>#REF!</f>
        <v>#REF!</v>
      </c>
      <c r="BD60" s="19" t="e">
        <f>#REF!</f>
        <v>#REF!</v>
      </c>
      <c r="BE60" s="19" t="e">
        <f>#REF!</f>
        <v>#REF!</v>
      </c>
      <c r="BF60" s="19" t="e">
        <f>#REF!</f>
        <v>#REF!</v>
      </c>
      <c r="BG60" s="19" t="e">
        <f>#REF!</f>
        <v>#REF!</v>
      </c>
      <c r="BH60" s="19" t="e">
        <f>#REF!</f>
        <v>#REF!</v>
      </c>
      <c r="BI60" s="19" t="e">
        <f>#REF!</f>
        <v>#REF!</v>
      </c>
      <c r="BK60" s="33" t="e">
        <f>SUM(BN60:CG60)</f>
        <v>#REF!</v>
      </c>
      <c r="BM60" s="37" t="e">
        <f>IF(BM61=0,0,BM61)</f>
        <v>#REF!</v>
      </c>
      <c r="BN60" s="19" t="e">
        <f>IF(AP60="",0,1)</f>
        <v>#REF!</v>
      </c>
      <c r="BO60" s="19" t="e">
        <f t="shared" ref="BO60" si="396">IF(AQ60="",0,1)</f>
        <v>#REF!</v>
      </c>
      <c r="BP60" s="19" t="e">
        <f t="shared" ref="BP60" si="397">IF(AR60="",0,1)</f>
        <v>#REF!</v>
      </c>
      <c r="BQ60" s="19" t="e">
        <f t="shared" ref="BQ60" si="398">IF(AS60="",0,1)</f>
        <v>#REF!</v>
      </c>
      <c r="BR60" s="19" t="e">
        <f t="shared" ref="BR60" si="399">IF(AT60="",0,1)</f>
        <v>#REF!</v>
      </c>
      <c r="BS60" s="19" t="e">
        <f t="shared" ref="BS60" si="400">IF(AU60="",0,1)</f>
        <v>#REF!</v>
      </c>
      <c r="BT60" s="19" t="e">
        <f t="shared" ref="BT60" si="401">IF(AV60="",0,1)</f>
        <v>#REF!</v>
      </c>
      <c r="BU60" s="19" t="e">
        <f t="shared" ref="BU60" si="402">IF(AW60="",0,1)</f>
        <v>#REF!</v>
      </c>
      <c r="BV60" s="19" t="e">
        <f t="shared" ref="BV60" si="403">IF(AX60="",0,1)</f>
        <v>#REF!</v>
      </c>
      <c r="BW60" s="19" t="e">
        <f t="shared" ref="BW60" si="404">IF(AY60="",0,1)</f>
        <v>#REF!</v>
      </c>
      <c r="BX60" s="19" t="e">
        <f t="shared" ref="BX60" si="405">IF(AZ60="",0,1)</f>
        <v>#REF!</v>
      </c>
      <c r="BY60" s="19" t="e">
        <f t="shared" ref="BY60" si="406">IF(BA60="",0,1)</f>
        <v>#REF!</v>
      </c>
      <c r="BZ60" s="19" t="e">
        <f t="shared" ref="BZ60" si="407">IF(BB60="",0,1)</f>
        <v>#REF!</v>
      </c>
      <c r="CA60" s="19" t="e">
        <f t="shared" ref="CA60" si="408">IF(BC60="",0,1)</f>
        <v>#REF!</v>
      </c>
      <c r="CB60" s="19" t="e">
        <f t="shared" ref="CB60" si="409">IF(BD60="",0,1)</f>
        <v>#REF!</v>
      </c>
      <c r="CC60" s="19" t="e">
        <f t="shared" ref="CC60" si="410">IF(BE60="",0,1)</f>
        <v>#REF!</v>
      </c>
      <c r="CD60" s="19" t="e">
        <f t="shared" ref="CD60" si="411">IF(BF60="",0,1)</f>
        <v>#REF!</v>
      </c>
      <c r="CE60" s="19" t="e">
        <f t="shared" ref="CE60" si="412">IF(BG60="",0,1)</f>
        <v>#REF!</v>
      </c>
      <c r="CF60" s="19" t="e">
        <f t="shared" ref="CF60" si="413">IF(BH60="",0,1)</f>
        <v>#REF!</v>
      </c>
      <c r="CG60" s="19" t="e">
        <f t="shared" ref="CG60" si="414">IF(BI60="",0,1)</f>
        <v>#REF!</v>
      </c>
    </row>
    <row r="61" spans="1:85" x14ac:dyDescent="0.2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1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4" t="e">
        <f>#REF!</f>
        <v>#REF!</v>
      </c>
      <c r="AO61" s="19" t="e">
        <f>#REF!</f>
        <v>#REF!</v>
      </c>
      <c r="AP61" s="19" t="e">
        <f>#REF!</f>
        <v>#REF!</v>
      </c>
      <c r="AQ61" s="19" t="e">
        <f>#REF!</f>
        <v>#REF!</v>
      </c>
      <c r="AR61" s="19" t="e">
        <f>#REF!</f>
        <v>#REF!</v>
      </c>
      <c r="AS61" s="19" t="e">
        <f>#REF!</f>
        <v>#REF!</v>
      </c>
      <c r="AT61" s="19" t="e">
        <f>#REF!</f>
        <v>#REF!</v>
      </c>
      <c r="AU61" s="19" t="e">
        <f>#REF!</f>
        <v>#REF!</v>
      </c>
      <c r="AV61" s="19" t="e">
        <f>#REF!</f>
        <v>#REF!</v>
      </c>
      <c r="AW61" s="19" t="e">
        <f>#REF!</f>
        <v>#REF!</v>
      </c>
      <c r="AX61" s="19" t="e">
        <f>#REF!</f>
        <v>#REF!</v>
      </c>
      <c r="AY61" s="19" t="e">
        <f>#REF!</f>
        <v>#REF!</v>
      </c>
      <c r="AZ61" s="19" t="e">
        <f>#REF!</f>
        <v>#REF!</v>
      </c>
      <c r="BA61" s="19" t="e">
        <f>#REF!</f>
        <v>#REF!</v>
      </c>
      <c r="BB61" s="19" t="e">
        <f>#REF!</f>
        <v>#REF!</v>
      </c>
      <c r="BC61" s="19" t="e">
        <f>#REF!</f>
        <v>#REF!</v>
      </c>
      <c r="BD61" s="19" t="e">
        <f>#REF!</f>
        <v>#REF!</v>
      </c>
      <c r="BE61" s="19" t="e">
        <f>#REF!</f>
        <v>#REF!</v>
      </c>
      <c r="BF61" s="19" t="e">
        <f>#REF!</f>
        <v>#REF!</v>
      </c>
      <c r="BG61" s="19" t="e">
        <f>#REF!</f>
        <v>#REF!</v>
      </c>
      <c r="BH61" s="19" t="e">
        <f>#REF!</f>
        <v>#REF!</v>
      </c>
      <c r="BI61" s="19" t="e">
        <f>#REF!</f>
        <v>#REF!</v>
      </c>
      <c r="BL61" s="33" t="e">
        <f>SUM(BN61:CG61)</f>
        <v>#REF!</v>
      </c>
      <c r="BM61" s="36" t="e">
        <f>(IF(AN61=$AP$6,0,IF(AO61=0,BL61,BK60)))</f>
        <v>#REF!</v>
      </c>
      <c r="BN61" s="33" t="e">
        <f>IF(AP61=0,0,1)</f>
        <v>#REF!</v>
      </c>
      <c r="BO61" s="33" t="e">
        <f t="shared" ref="BO61" si="415">IF(AQ61=0,0,1)</f>
        <v>#REF!</v>
      </c>
      <c r="BP61" s="33" t="e">
        <f t="shared" ref="BP61" si="416">IF(AR61=0,0,1)</f>
        <v>#REF!</v>
      </c>
      <c r="BQ61" s="33" t="e">
        <f t="shared" ref="BQ61" si="417">IF(AS61=0,0,1)</f>
        <v>#REF!</v>
      </c>
      <c r="BR61" s="33" t="e">
        <f t="shared" ref="BR61" si="418">IF(AT61=0,0,1)</f>
        <v>#REF!</v>
      </c>
      <c r="BS61" s="33" t="e">
        <f t="shared" ref="BS61" si="419">IF(AU61=0,0,1)</f>
        <v>#REF!</v>
      </c>
      <c r="BT61" s="33" t="e">
        <f t="shared" ref="BT61" si="420">IF(AV61=0,0,1)</f>
        <v>#REF!</v>
      </c>
      <c r="BU61" s="33" t="e">
        <f t="shared" ref="BU61" si="421">IF(AW61=0,0,1)</f>
        <v>#REF!</v>
      </c>
      <c r="BV61" s="33" t="e">
        <f t="shared" ref="BV61" si="422">IF(AX61=0,0,1)</f>
        <v>#REF!</v>
      </c>
      <c r="BW61" s="33" t="e">
        <f t="shared" ref="BW61" si="423">IF(AY61=0,0,1)</f>
        <v>#REF!</v>
      </c>
      <c r="BX61" s="33" t="e">
        <f t="shared" ref="BX61" si="424">IF(AZ61=0,0,1)</f>
        <v>#REF!</v>
      </c>
      <c r="BY61" s="33" t="e">
        <f t="shared" ref="BY61" si="425">IF(BA61=0,0,1)</f>
        <v>#REF!</v>
      </c>
      <c r="BZ61" s="33" t="e">
        <f t="shared" ref="BZ61" si="426">IF(BB61=0,0,1)</f>
        <v>#REF!</v>
      </c>
      <c r="CA61" s="33" t="e">
        <f t="shared" ref="CA61" si="427">IF(BC61=0,0,1)</f>
        <v>#REF!</v>
      </c>
      <c r="CB61" s="33" t="e">
        <f t="shared" ref="CB61" si="428">IF(BD61=0,0,1)</f>
        <v>#REF!</v>
      </c>
      <c r="CC61" s="33" t="e">
        <f t="shared" ref="CC61" si="429">IF(BE61=0,0,1)</f>
        <v>#REF!</v>
      </c>
      <c r="CD61" s="33" t="e">
        <f t="shared" ref="CD61" si="430">IF(BF61=0,0,1)</f>
        <v>#REF!</v>
      </c>
      <c r="CE61" s="33" t="e">
        <f t="shared" ref="CE61" si="431">IF(BG61=0,0,1)</f>
        <v>#REF!</v>
      </c>
      <c r="CF61" s="33" t="e">
        <f t="shared" ref="CF61" si="432">IF(BH61=0,0,1)</f>
        <v>#REF!</v>
      </c>
      <c r="CG61" s="33" t="e">
        <f t="shared" ref="CG61" si="433">IF(BI61=0,0,1)</f>
        <v>#REF!</v>
      </c>
    </row>
    <row r="62" spans="1:85" x14ac:dyDescent="0.2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1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1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">
      <c r="C64" t="e">
        <f>IF((#REF!)="x",'Parametry soutěží'!E9,"")</f>
        <v>#REF!</v>
      </c>
      <c r="M64" s="19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1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1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4" t="e">
        <f>#REF!</f>
        <v>#REF!</v>
      </c>
      <c r="AO65" s="19" t="e">
        <f>#REF!</f>
        <v>#REF!</v>
      </c>
      <c r="AP65" s="19" t="e">
        <f>#REF!</f>
        <v>#REF!</v>
      </c>
      <c r="AQ65" s="19" t="e">
        <f>#REF!</f>
        <v>#REF!</v>
      </c>
      <c r="AR65" s="19" t="e">
        <f>#REF!</f>
        <v>#REF!</v>
      </c>
      <c r="AS65" s="19" t="e">
        <f>#REF!</f>
        <v>#REF!</v>
      </c>
      <c r="AT65" s="19" t="e">
        <f>#REF!</f>
        <v>#REF!</v>
      </c>
      <c r="AU65" s="19" t="e">
        <f>#REF!</f>
        <v>#REF!</v>
      </c>
      <c r="AV65" s="19" t="e">
        <f>#REF!</f>
        <v>#REF!</v>
      </c>
      <c r="AW65" s="19" t="e">
        <f>#REF!</f>
        <v>#REF!</v>
      </c>
      <c r="AX65" s="19" t="e">
        <f>#REF!</f>
        <v>#REF!</v>
      </c>
      <c r="AY65" s="19" t="e">
        <f>#REF!</f>
        <v>#REF!</v>
      </c>
      <c r="AZ65" s="19" t="e">
        <f>#REF!</f>
        <v>#REF!</v>
      </c>
      <c r="BA65" s="19" t="e">
        <f>#REF!</f>
        <v>#REF!</v>
      </c>
      <c r="BB65" s="19" t="e">
        <f>#REF!</f>
        <v>#REF!</v>
      </c>
      <c r="BC65" s="19" t="e">
        <f>#REF!</f>
        <v>#REF!</v>
      </c>
      <c r="BD65" s="19" t="e">
        <f>#REF!</f>
        <v>#REF!</v>
      </c>
      <c r="BE65" s="19" t="e">
        <f>#REF!</f>
        <v>#REF!</v>
      </c>
      <c r="BF65" s="19" t="e">
        <f>#REF!</f>
        <v>#REF!</v>
      </c>
      <c r="BG65" s="19" t="e">
        <f>#REF!</f>
        <v>#REF!</v>
      </c>
      <c r="BH65" s="19" t="e">
        <f>#REF!</f>
        <v>#REF!</v>
      </c>
      <c r="BI65" s="19" t="e">
        <f>#REF!</f>
        <v>#REF!</v>
      </c>
      <c r="BK65" s="33" t="e">
        <f>SUM(BN65:CG65)</f>
        <v>#REF!</v>
      </c>
      <c r="BM65" s="37" t="e">
        <f>IF(BM66=0,0,BM66)</f>
        <v>#REF!</v>
      </c>
      <c r="BN65" s="19" t="e">
        <f>IF(AP65="",0,1)</f>
        <v>#REF!</v>
      </c>
      <c r="BO65" s="19" t="e">
        <f t="shared" ref="BO65" si="434">IF(AQ65="",0,1)</f>
        <v>#REF!</v>
      </c>
      <c r="BP65" s="19" t="e">
        <f t="shared" ref="BP65" si="435">IF(AR65="",0,1)</f>
        <v>#REF!</v>
      </c>
      <c r="BQ65" s="19" t="e">
        <f t="shared" ref="BQ65" si="436">IF(AS65="",0,1)</f>
        <v>#REF!</v>
      </c>
      <c r="BR65" s="19" t="e">
        <f t="shared" ref="BR65" si="437">IF(AT65="",0,1)</f>
        <v>#REF!</v>
      </c>
      <c r="BS65" s="19" t="e">
        <f t="shared" ref="BS65" si="438">IF(AU65="",0,1)</f>
        <v>#REF!</v>
      </c>
      <c r="BT65" s="19" t="e">
        <f t="shared" ref="BT65" si="439">IF(AV65="",0,1)</f>
        <v>#REF!</v>
      </c>
      <c r="BU65" s="19" t="e">
        <f t="shared" ref="BU65" si="440">IF(AW65="",0,1)</f>
        <v>#REF!</v>
      </c>
      <c r="BV65" s="19" t="e">
        <f t="shared" ref="BV65" si="441">IF(AX65="",0,1)</f>
        <v>#REF!</v>
      </c>
      <c r="BW65" s="19" t="e">
        <f t="shared" ref="BW65" si="442">IF(AY65="",0,1)</f>
        <v>#REF!</v>
      </c>
      <c r="BX65" s="19" t="e">
        <f t="shared" ref="BX65" si="443">IF(AZ65="",0,1)</f>
        <v>#REF!</v>
      </c>
      <c r="BY65" s="19" t="e">
        <f t="shared" ref="BY65" si="444">IF(BA65="",0,1)</f>
        <v>#REF!</v>
      </c>
      <c r="BZ65" s="19" t="e">
        <f t="shared" ref="BZ65" si="445">IF(BB65="",0,1)</f>
        <v>#REF!</v>
      </c>
      <c r="CA65" s="19" t="e">
        <f t="shared" ref="CA65" si="446">IF(BC65="",0,1)</f>
        <v>#REF!</v>
      </c>
      <c r="CB65" s="19" t="e">
        <f t="shared" ref="CB65" si="447">IF(BD65="",0,1)</f>
        <v>#REF!</v>
      </c>
      <c r="CC65" s="19" t="e">
        <f t="shared" ref="CC65" si="448">IF(BE65="",0,1)</f>
        <v>#REF!</v>
      </c>
      <c r="CD65" s="19" t="e">
        <f t="shared" ref="CD65" si="449">IF(BF65="",0,1)</f>
        <v>#REF!</v>
      </c>
      <c r="CE65" s="19" t="e">
        <f t="shared" ref="CE65" si="450">IF(BG65="",0,1)</f>
        <v>#REF!</v>
      </c>
      <c r="CF65" s="19" t="e">
        <f t="shared" ref="CF65" si="451">IF(BH65="",0,1)</f>
        <v>#REF!</v>
      </c>
      <c r="CG65" s="19" t="e">
        <f t="shared" ref="CG65" si="452">IF(BI65="",0,1)</f>
        <v>#REF!</v>
      </c>
    </row>
    <row r="66" spans="1:85" x14ac:dyDescent="0.2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88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1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4" t="e">
        <f>#REF!</f>
        <v>#REF!</v>
      </c>
      <c r="AO66" s="19" t="e">
        <f>#REF!</f>
        <v>#REF!</v>
      </c>
      <c r="AP66" s="19" t="e">
        <f>#REF!</f>
        <v>#REF!</v>
      </c>
      <c r="AQ66" s="19" t="e">
        <f>#REF!</f>
        <v>#REF!</v>
      </c>
      <c r="AR66" s="19" t="e">
        <f>#REF!</f>
        <v>#REF!</v>
      </c>
      <c r="AS66" s="19" t="e">
        <f>#REF!</f>
        <v>#REF!</v>
      </c>
      <c r="AT66" s="19" t="e">
        <f>#REF!</f>
        <v>#REF!</v>
      </c>
      <c r="AU66" s="19" t="e">
        <f>#REF!</f>
        <v>#REF!</v>
      </c>
      <c r="AV66" s="19" t="e">
        <f>#REF!</f>
        <v>#REF!</v>
      </c>
      <c r="AW66" s="19" t="e">
        <f>#REF!</f>
        <v>#REF!</v>
      </c>
      <c r="AX66" s="19" t="e">
        <f>#REF!</f>
        <v>#REF!</v>
      </c>
      <c r="AY66" s="19" t="e">
        <f>#REF!</f>
        <v>#REF!</v>
      </c>
      <c r="AZ66" s="19" t="e">
        <f>#REF!</f>
        <v>#REF!</v>
      </c>
      <c r="BA66" s="19" t="e">
        <f>#REF!</f>
        <v>#REF!</v>
      </c>
      <c r="BB66" s="19" t="e">
        <f>#REF!</f>
        <v>#REF!</v>
      </c>
      <c r="BC66" s="19" t="e">
        <f>#REF!</f>
        <v>#REF!</v>
      </c>
      <c r="BD66" s="19" t="e">
        <f>#REF!</f>
        <v>#REF!</v>
      </c>
      <c r="BE66" s="19" t="e">
        <f>#REF!</f>
        <v>#REF!</v>
      </c>
      <c r="BF66" s="19" t="e">
        <f>#REF!</f>
        <v>#REF!</v>
      </c>
      <c r="BG66" s="19" t="e">
        <f>#REF!</f>
        <v>#REF!</v>
      </c>
      <c r="BH66" s="19" t="e">
        <f>#REF!</f>
        <v>#REF!</v>
      </c>
      <c r="BI66" s="19" t="e">
        <f>#REF!</f>
        <v>#REF!</v>
      </c>
      <c r="BL66" s="33" t="e">
        <f>SUM(BN66:CG66)</f>
        <v>#REF!</v>
      </c>
      <c r="BM66" s="36" t="e">
        <f>(IF(AN66=$AP$6,0,IF(AO66=0,BL66,BK65)))</f>
        <v>#REF!</v>
      </c>
      <c r="BN66" s="33" t="e">
        <f>IF(AP66=0,0,1)</f>
        <v>#REF!</v>
      </c>
      <c r="BO66" s="33" t="e">
        <f t="shared" ref="BO66" si="453">IF(AQ66=0,0,1)</f>
        <v>#REF!</v>
      </c>
      <c r="BP66" s="33" t="e">
        <f t="shared" ref="BP66" si="454">IF(AR66=0,0,1)</f>
        <v>#REF!</v>
      </c>
      <c r="BQ66" s="33" t="e">
        <f t="shared" ref="BQ66" si="455">IF(AS66=0,0,1)</f>
        <v>#REF!</v>
      </c>
      <c r="BR66" s="33" t="e">
        <f t="shared" ref="BR66" si="456">IF(AT66=0,0,1)</f>
        <v>#REF!</v>
      </c>
      <c r="BS66" s="33" t="e">
        <f t="shared" ref="BS66" si="457">IF(AU66=0,0,1)</f>
        <v>#REF!</v>
      </c>
      <c r="BT66" s="33" t="e">
        <f t="shared" ref="BT66" si="458">IF(AV66=0,0,1)</f>
        <v>#REF!</v>
      </c>
      <c r="BU66" s="33" t="e">
        <f t="shared" ref="BU66" si="459">IF(AW66=0,0,1)</f>
        <v>#REF!</v>
      </c>
      <c r="BV66" s="33" t="e">
        <f t="shared" ref="BV66" si="460">IF(AX66=0,0,1)</f>
        <v>#REF!</v>
      </c>
      <c r="BW66" s="33" t="e">
        <f t="shared" ref="BW66" si="461">IF(AY66=0,0,1)</f>
        <v>#REF!</v>
      </c>
      <c r="BX66" s="33" t="e">
        <f t="shared" ref="BX66" si="462">IF(AZ66=0,0,1)</f>
        <v>#REF!</v>
      </c>
      <c r="BY66" s="33" t="e">
        <f t="shared" ref="BY66" si="463">IF(BA66=0,0,1)</f>
        <v>#REF!</v>
      </c>
      <c r="BZ66" s="33" t="e">
        <f t="shared" ref="BZ66" si="464">IF(BB66=0,0,1)</f>
        <v>#REF!</v>
      </c>
      <c r="CA66" s="33" t="e">
        <f t="shared" ref="CA66" si="465">IF(BC66=0,0,1)</f>
        <v>#REF!</v>
      </c>
      <c r="CB66" s="33" t="e">
        <f t="shared" ref="CB66" si="466">IF(BD66=0,0,1)</f>
        <v>#REF!</v>
      </c>
      <c r="CC66" s="33" t="e">
        <f t="shared" ref="CC66" si="467">IF(BE66=0,0,1)</f>
        <v>#REF!</v>
      </c>
      <c r="CD66" s="33" t="e">
        <f t="shared" ref="CD66" si="468">IF(BF66=0,0,1)</f>
        <v>#REF!</v>
      </c>
      <c r="CE66" s="33" t="e">
        <f t="shared" ref="CE66" si="469">IF(BG66=0,0,1)</f>
        <v>#REF!</v>
      </c>
      <c r="CF66" s="33" t="e">
        <f t="shared" ref="CF66" si="470">IF(BH66=0,0,1)</f>
        <v>#REF!</v>
      </c>
      <c r="CG66" s="33" t="e">
        <f t="shared" ref="CG66" si="471">IF(BI66=0,0,1)</f>
        <v>#REF!</v>
      </c>
    </row>
    <row r="67" spans="1:85" x14ac:dyDescent="0.2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1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1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1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">
      <c r="C70" t="e">
        <f>IF((#REF!)="x",'Parametry soutěží'!E10,"")</f>
        <v>#REF!</v>
      </c>
      <c r="M70" s="19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1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4" t="e">
        <f>#REF!</f>
        <v>#REF!</v>
      </c>
      <c r="AO70" s="19" t="e">
        <f>#REF!</f>
        <v>#REF!</v>
      </c>
      <c r="AP70" s="19" t="e">
        <f>#REF!</f>
        <v>#REF!</v>
      </c>
      <c r="AQ70" s="19" t="e">
        <f>#REF!</f>
        <v>#REF!</v>
      </c>
      <c r="AR70" s="19" t="e">
        <f>#REF!</f>
        <v>#REF!</v>
      </c>
      <c r="AS70" s="19" t="e">
        <f>#REF!</f>
        <v>#REF!</v>
      </c>
      <c r="AT70" s="19" t="e">
        <f>#REF!</f>
        <v>#REF!</v>
      </c>
      <c r="AU70" s="19" t="e">
        <f>#REF!</f>
        <v>#REF!</v>
      </c>
      <c r="AV70" s="19" t="e">
        <f>#REF!</f>
        <v>#REF!</v>
      </c>
      <c r="AW70" s="19" t="e">
        <f>#REF!</f>
        <v>#REF!</v>
      </c>
      <c r="AX70" s="19" t="e">
        <f>#REF!</f>
        <v>#REF!</v>
      </c>
      <c r="AY70" s="19" t="e">
        <f>#REF!</f>
        <v>#REF!</v>
      </c>
      <c r="AZ70" s="19" t="e">
        <f>#REF!</f>
        <v>#REF!</v>
      </c>
      <c r="BA70" s="19" t="e">
        <f>#REF!</f>
        <v>#REF!</v>
      </c>
      <c r="BB70" s="19" t="e">
        <f>#REF!</f>
        <v>#REF!</v>
      </c>
      <c r="BC70" s="19" t="e">
        <f>#REF!</f>
        <v>#REF!</v>
      </c>
      <c r="BD70" s="19" t="e">
        <f>#REF!</f>
        <v>#REF!</v>
      </c>
      <c r="BE70" s="19" t="e">
        <f>#REF!</f>
        <v>#REF!</v>
      </c>
      <c r="BF70" s="19" t="e">
        <f>#REF!</f>
        <v>#REF!</v>
      </c>
      <c r="BG70" s="19" t="e">
        <f>#REF!</f>
        <v>#REF!</v>
      </c>
      <c r="BH70" s="19" t="e">
        <f>#REF!</f>
        <v>#REF!</v>
      </c>
      <c r="BI70" s="19" t="e">
        <f>#REF!</f>
        <v>#REF!</v>
      </c>
      <c r="BK70" s="33" t="e">
        <f>SUM(BN70:CG70)</f>
        <v>#REF!</v>
      </c>
      <c r="BM70" s="37" t="e">
        <f>IF(BM71=0,0,BM71)</f>
        <v>#REF!</v>
      </c>
      <c r="BN70" s="19" t="e">
        <f>IF(AP70="",0,1)</f>
        <v>#REF!</v>
      </c>
      <c r="BO70" s="19" t="e">
        <f t="shared" ref="BO70" si="472">IF(AQ70="",0,1)</f>
        <v>#REF!</v>
      </c>
      <c r="BP70" s="19" t="e">
        <f t="shared" ref="BP70" si="473">IF(AR70="",0,1)</f>
        <v>#REF!</v>
      </c>
      <c r="BQ70" s="19" t="e">
        <f t="shared" ref="BQ70" si="474">IF(AS70="",0,1)</f>
        <v>#REF!</v>
      </c>
      <c r="BR70" s="19" t="e">
        <f t="shared" ref="BR70" si="475">IF(AT70="",0,1)</f>
        <v>#REF!</v>
      </c>
      <c r="BS70" s="19" t="e">
        <f t="shared" ref="BS70" si="476">IF(AU70="",0,1)</f>
        <v>#REF!</v>
      </c>
      <c r="BT70" s="19" t="e">
        <f t="shared" ref="BT70" si="477">IF(AV70="",0,1)</f>
        <v>#REF!</v>
      </c>
      <c r="BU70" s="19" t="e">
        <f t="shared" ref="BU70" si="478">IF(AW70="",0,1)</f>
        <v>#REF!</v>
      </c>
      <c r="BV70" s="19" t="e">
        <f t="shared" ref="BV70" si="479">IF(AX70="",0,1)</f>
        <v>#REF!</v>
      </c>
      <c r="BW70" s="19" t="e">
        <f t="shared" ref="BW70" si="480">IF(AY70="",0,1)</f>
        <v>#REF!</v>
      </c>
      <c r="BX70" s="19" t="e">
        <f t="shared" ref="BX70" si="481">IF(AZ70="",0,1)</f>
        <v>#REF!</v>
      </c>
      <c r="BY70" s="19" t="e">
        <f t="shared" ref="BY70" si="482">IF(BA70="",0,1)</f>
        <v>#REF!</v>
      </c>
      <c r="BZ70" s="19" t="e">
        <f t="shared" ref="BZ70" si="483">IF(BB70="",0,1)</f>
        <v>#REF!</v>
      </c>
      <c r="CA70" s="19" t="e">
        <f t="shared" ref="CA70" si="484">IF(BC70="",0,1)</f>
        <v>#REF!</v>
      </c>
      <c r="CB70" s="19" t="e">
        <f t="shared" ref="CB70" si="485">IF(BD70="",0,1)</f>
        <v>#REF!</v>
      </c>
      <c r="CC70" s="19" t="e">
        <f t="shared" ref="CC70" si="486">IF(BE70="",0,1)</f>
        <v>#REF!</v>
      </c>
      <c r="CD70" s="19" t="e">
        <f t="shared" ref="CD70" si="487">IF(BF70="",0,1)</f>
        <v>#REF!</v>
      </c>
      <c r="CE70" s="19" t="e">
        <f t="shared" ref="CE70" si="488">IF(BG70="",0,1)</f>
        <v>#REF!</v>
      </c>
      <c r="CF70" s="19" t="e">
        <f t="shared" ref="CF70" si="489">IF(BH70="",0,1)</f>
        <v>#REF!</v>
      </c>
      <c r="CG70" s="19" t="e">
        <f t="shared" ref="CG70" si="490">IF(BI70="",0,1)</f>
        <v>#REF!</v>
      </c>
    </row>
    <row r="71" spans="1:85" x14ac:dyDescent="0.2">
      <c r="C71" t="e">
        <f>IF((#REF!)="x",#REF!,"")</f>
        <v>#REF!</v>
      </c>
      <c r="H71" s="88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1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4" t="e">
        <f>#REF!</f>
        <v>#REF!</v>
      </c>
      <c r="AO71" s="19" t="e">
        <f>#REF!</f>
        <v>#REF!</v>
      </c>
      <c r="AP71" s="19" t="e">
        <f>#REF!</f>
        <v>#REF!</v>
      </c>
      <c r="AQ71" s="19" t="e">
        <f>#REF!</f>
        <v>#REF!</v>
      </c>
      <c r="AR71" s="19" t="e">
        <f>#REF!</f>
        <v>#REF!</v>
      </c>
      <c r="AS71" s="19" t="e">
        <f>#REF!</f>
        <v>#REF!</v>
      </c>
      <c r="AT71" s="19" t="e">
        <f>#REF!</f>
        <v>#REF!</v>
      </c>
      <c r="AU71" s="19" t="e">
        <f>#REF!</f>
        <v>#REF!</v>
      </c>
      <c r="AV71" s="19" t="e">
        <f>#REF!</f>
        <v>#REF!</v>
      </c>
      <c r="AW71" s="19" t="e">
        <f>#REF!</f>
        <v>#REF!</v>
      </c>
      <c r="AX71" s="19" t="e">
        <f>#REF!</f>
        <v>#REF!</v>
      </c>
      <c r="AY71" s="19" t="e">
        <f>#REF!</f>
        <v>#REF!</v>
      </c>
      <c r="AZ71" s="19" t="e">
        <f>#REF!</f>
        <v>#REF!</v>
      </c>
      <c r="BA71" s="19" t="e">
        <f>#REF!</f>
        <v>#REF!</v>
      </c>
      <c r="BB71" s="19" t="e">
        <f>#REF!</f>
        <v>#REF!</v>
      </c>
      <c r="BC71" s="19" t="e">
        <f>#REF!</f>
        <v>#REF!</v>
      </c>
      <c r="BD71" s="19" t="e">
        <f>#REF!</f>
        <v>#REF!</v>
      </c>
      <c r="BE71" s="19" t="e">
        <f>#REF!</f>
        <v>#REF!</v>
      </c>
      <c r="BF71" s="19" t="e">
        <f>#REF!</f>
        <v>#REF!</v>
      </c>
      <c r="BG71" s="19" t="e">
        <f>#REF!</f>
        <v>#REF!</v>
      </c>
      <c r="BH71" s="19" t="e">
        <f>#REF!</f>
        <v>#REF!</v>
      </c>
      <c r="BI71" s="19" t="e">
        <f>#REF!</f>
        <v>#REF!</v>
      </c>
      <c r="BL71" s="33" t="e">
        <f>SUM(BN71:CG71)</f>
        <v>#REF!</v>
      </c>
      <c r="BM71" s="36" t="e">
        <f>(IF(AN71=$AP$6,0,IF(AO71=0,BL71,BK70)))</f>
        <v>#REF!</v>
      </c>
      <c r="BN71" s="33" t="e">
        <f>IF(AP71=0,0,1)</f>
        <v>#REF!</v>
      </c>
      <c r="BO71" s="33" t="e">
        <f t="shared" ref="BO71" si="491">IF(AQ71=0,0,1)</f>
        <v>#REF!</v>
      </c>
      <c r="BP71" s="33" t="e">
        <f t="shared" ref="BP71" si="492">IF(AR71=0,0,1)</f>
        <v>#REF!</v>
      </c>
      <c r="BQ71" s="33" t="e">
        <f t="shared" ref="BQ71" si="493">IF(AS71=0,0,1)</f>
        <v>#REF!</v>
      </c>
      <c r="BR71" s="33" t="e">
        <f t="shared" ref="BR71" si="494">IF(AT71=0,0,1)</f>
        <v>#REF!</v>
      </c>
      <c r="BS71" s="33" t="e">
        <f t="shared" ref="BS71" si="495">IF(AU71=0,0,1)</f>
        <v>#REF!</v>
      </c>
      <c r="BT71" s="33" t="e">
        <f t="shared" ref="BT71" si="496">IF(AV71=0,0,1)</f>
        <v>#REF!</v>
      </c>
      <c r="BU71" s="33" t="e">
        <f t="shared" ref="BU71" si="497">IF(AW71=0,0,1)</f>
        <v>#REF!</v>
      </c>
      <c r="BV71" s="33" t="e">
        <f t="shared" ref="BV71" si="498">IF(AX71=0,0,1)</f>
        <v>#REF!</v>
      </c>
      <c r="BW71" s="33" t="e">
        <f t="shared" ref="BW71" si="499">IF(AY71=0,0,1)</f>
        <v>#REF!</v>
      </c>
      <c r="BX71" s="33" t="e">
        <f t="shared" ref="BX71" si="500">IF(AZ71=0,0,1)</f>
        <v>#REF!</v>
      </c>
      <c r="BY71" s="33" t="e">
        <f t="shared" ref="BY71" si="501">IF(BA71=0,0,1)</f>
        <v>#REF!</v>
      </c>
      <c r="BZ71" s="33" t="e">
        <f t="shared" ref="BZ71" si="502">IF(BB71=0,0,1)</f>
        <v>#REF!</v>
      </c>
      <c r="CA71" s="33" t="e">
        <f t="shared" ref="CA71" si="503">IF(BC71=0,0,1)</f>
        <v>#REF!</v>
      </c>
      <c r="CB71" s="33" t="e">
        <f t="shared" ref="CB71" si="504">IF(BD71=0,0,1)</f>
        <v>#REF!</v>
      </c>
      <c r="CC71" s="33" t="e">
        <f t="shared" ref="CC71" si="505">IF(BE71=0,0,1)</f>
        <v>#REF!</v>
      </c>
      <c r="CD71" s="33" t="e">
        <f t="shared" ref="CD71" si="506">IF(BF71=0,0,1)</f>
        <v>#REF!</v>
      </c>
      <c r="CE71" s="33" t="e">
        <f t="shared" ref="CE71" si="507">IF(BG71=0,0,1)</f>
        <v>#REF!</v>
      </c>
      <c r="CF71" s="33" t="e">
        <f t="shared" ref="CF71" si="508">IF(BH71=0,0,1)</f>
        <v>#REF!</v>
      </c>
      <c r="CG71" s="33" t="e">
        <f t="shared" ref="CG71" si="509">IF(BI71=0,0,1)</f>
        <v>#REF!</v>
      </c>
    </row>
    <row r="72" spans="1:85" x14ac:dyDescent="0.2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88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1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1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1"/>
      <c r="AD74" t="e">
        <f t="shared" si="257"/>
        <v>#REF!</v>
      </c>
      <c r="AF74" s="30" t="e">
        <f t="shared" si="257"/>
        <v>#REF!</v>
      </c>
      <c r="AG74" s="30"/>
      <c r="AH74" s="30"/>
      <c r="AI74" s="30"/>
      <c r="AJ74" s="30"/>
      <c r="AK74" s="30"/>
    </row>
    <row r="75" spans="1:85" x14ac:dyDescent="0.2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1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4" t="e">
        <f>#REF!</f>
        <v>#REF!</v>
      </c>
      <c r="AO75" s="19" t="e">
        <f>#REF!</f>
        <v>#REF!</v>
      </c>
      <c r="AP75" s="19" t="e">
        <f>#REF!</f>
        <v>#REF!</v>
      </c>
      <c r="AQ75" s="19" t="e">
        <f>#REF!</f>
        <v>#REF!</v>
      </c>
      <c r="AR75" s="19" t="e">
        <f>#REF!</f>
        <v>#REF!</v>
      </c>
      <c r="AS75" s="19" t="e">
        <f>#REF!</f>
        <v>#REF!</v>
      </c>
      <c r="AT75" s="19" t="e">
        <f>#REF!</f>
        <v>#REF!</v>
      </c>
      <c r="AU75" s="19" t="e">
        <f>#REF!</f>
        <v>#REF!</v>
      </c>
      <c r="AV75" s="19" t="e">
        <f>#REF!</f>
        <v>#REF!</v>
      </c>
      <c r="AW75" s="19" t="e">
        <f>#REF!</f>
        <v>#REF!</v>
      </c>
      <c r="AX75" s="19" t="e">
        <f>#REF!</f>
        <v>#REF!</v>
      </c>
      <c r="AY75" s="19" t="e">
        <f>#REF!</f>
        <v>#REF!</v>
      </c>
      <c r="AZ75" s="19" t="e">
        <f>#REF!</f>
        <v>#REF!</v>
      </c>
      <c r="BA75" s="19" t="e">
        <f>#REF!</f>
        <v>#REF!</v>
      </c>
      <c r="BB75" s="19" t="e">
        <f>#REF!</f>
        <v>#REF!</v>
      </c>
      <c r="BC75" s="19" t="e">
        <f>#REF!</f>
        <v>#REF!</v>
      </c>
      <c r="BD75" s="19" t="e">
        <f>#REF!</f>
        <v>#REF!</v>
      </c>
      <c r="BE75" s="19" t="e">
        <f>#REF!</f>
        <v>#REF!</v>
      </c>
      <c r="BF75" s="19" t="e">
        <f>#REF!</f>
        <v>#REF!</v>
      </c>
      <c r="BG75" s="19" t="e">
        <f>#REF!</f>
        <v>#REF!</v>
      </c>
      <c r="BH75" s="19" t="e">
        <f>#REF!</f>
        <v>#REF!</v>
      </c>
      <c r="BI75" s="19" t="e">
        <f>#REF!</f>
        <v>#REF!</v>
      </c>
      <c r="BK75" s="33" t="e">
        <f>SUM(BN75:CG75)</f>
        <v>#REF!</v>
      </c>
      <c r="BM75" s="37" t="e">
        <f>IF(BM76=0,0,BM76)</f>
        <v>#REF!</v>
      </c>
      <c r="BN75" s="19" t="e">
        <f>IF(AP75="",0,1)</f>
        <v>#REF!</v>
      </c>
      <c r="BO75" s="19" t="e">
        <f t="shared" ref="BO75" si="510">IF(AQ75="",0,1)</f>
        <v>#REF!</v>
      </c>
      <c r="BP75" s="19" t="e">
        <f t="shared" ref="BP75" si="511">IF(AR75="",0,1)</f>
        <v>#REF!</v>
      </c>
      <c r="BQ75" s="19" t="e">
        <f t="shared" ref="BQ75" si="512">IF(AS75="",0,1)</f>
        <v>#REF!</v>
      </c>
      <c r="BR75" s="19" t="e">
        <f t="shared" ref="BR75" si="513">IF(AT75="",0,1)</f>
        <v>#REF!</v>
      </c>
      <c r="BS75" s="19" t="e">
        <f t="shared" ref="BS75" si="514">IF(AU75="",0,1)</f>
        <v>#REF!</v>
      </c>
      <c r="BT75" s="19" t="e">
        <f t="shared" ref="BT75" si="515">IF(AV75="",0,1)</f>
        <v>#REF!</v>
      </c>
      <c r="BU75" s="19" t="e">
        <f t="shared" ref="BU75" si="516">IF(AW75="",0,1)</f>
        <v>#REF!</v>
      </c>
      <c r="BV75" s="19" t="e">
        <f t="shared" ref="BV75" si="517">IF(AX75="",0,1)</f>
        <v>#REF!</v>
      </c>
      <c r="BW75" s="19" t="e">
        <f t="shared" ref="BW75" si="518">IF(AY75="",0,1)</f>
        <v>#REF!</v>
      </c>
      <c r="BX75" s="19" t="e">
        <f t="shared" ref="BX75" si="519">IF(AZ75="",0,1)</f>
        <v>#REF!</v>
      </c>
      <c r="BY75" s="19" t="e">
        <f t="shared" ref="BY75" si="520">IF(BA75="",0,1)</f>
        <v>#REF!</v>
      </c>
      <c r="BZ75" s="19" t="e">
        <f t="shared" ref="BZ75" si="521">IF(BB75="",0,1)</f>
        <v>#REF!</v>
      </c>
      <c r="CA75" s="19" t="e">
        <f t="shared" ref="CA75" si="522">IF(BC75="",0,1)</f>
        <v>#REF!</v>
      </c>
      <c r="CB75" s="19" t="e">
        <f t="shared" ref="CB75" si="523">IF(BD75="",0,1)</f>
        <v>#REF!</v>
      </c>
      <c r="CC75" s="19" t="e">
        <f t="shared" ref="CC75" si="524">IF(BE75="",0,1)</f>
        <v>#REF!</v>
      </c>
      <c r="CD75" s="19" t="e">
        <f t="shared" ref="CD75" si="525">IF(BF75="",0,1)</f>
        <v>#REF!</v>
      </c>
      <c r="CE75" s="19" t="e">
        <f t="shared" ref="CE75" si="526">IF(BG75="",0,1)</f>
        <v>#REF!</v>
      </c>
      <c r="CF75" s="19" t="e">
        <f t="shared" ref="CF75" si="527">IF(BH75="",0,1)</f>
        <v>#REF!</v>
      </c>
      <c r="CG75" s="19" t="e">
        <f t="shared" ref="CG75" si="528">IF(BI75="",0,1)</f>
        <v>#REF!</v>
      </c>
    </row>
    <row r="76" spans="1:85" x14ac:dyDescent="0.2">
      <c r="C76" t="e">
        <f>IF((#REF!)="x",'Parametry soutěží'!E11,"")</f>
        <v>#REF!</v>
      </c>
      <c r="M76" s="19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1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4" t="e">
        <f>#REF!</f>
        <v>#REF!</v>
      </c>
      <c r="AO76" s="19" t="e">
        <f>#REF!</f>
        <v>#REF!</v>
      </c>
      <c r="AP76" s="19" t="e">
        <f>#REF!</f>
        <v>#REF!</v>
      </c>
      <c r="AQ76" s="19" t="e">
        <f>#REF!</f>
        <v>#REF!</v>
      </c>
      <c r="AR76" s="19" t="e">
        <f>#REF!</f>
        <v>#REF!</v>
      </c>
      <c r="AS76" s="19" t="e">
        <f>#REF!</f>
        <v>#REF!</v>
      </c>
      <c r="AT76" s="19" t="e">
        <f>#REF!</f>
        <v>#REF!</v>
      </c>
      <c r="AU76" s="19" t="e">
        <f>#REF!</f>
        <v>#REF!</v>
      </c>
      <c r="AV76" s="19" t="e">
        <f>#REF!</f>
        <v>#REF!</v>
      </c>
      <c r="AW76" s="19" t="e">
        <f>#REF!</f>
        <v>#REF!</v>
      </c>
      <c r="AX76" s="19" t="e">
        <f>#REF!</f>
        <v>#REF!</v>
      </c>
      <c r="AY76" s="19" t="e">
        <f>#REF!</f>
        <v>#REF!</v>
      </c>
      <c r="AZ76" s="19" t="e">
        <f>#REF!</f>
        <v>#REF!</v>
      </c>
      <c r="BA76" s="19" t="e">
        <f>#REF!</f>
        <v>#REF!</v>
      </c>
      <c r="BB76" s="19" t="e">
        <f>#REF!</f>
        <v>#REF!</v>
      </c>
      <c r="BC76" s="19" t="e">
        <f>#REF!</f>
        <v>#REF!</v>
      </c>
      <c r="BD76" s="19" t="e">
        <f>#REF!</f>
        <v>#REF!</v>
      </c>
      <c r="BE76" s="19" t="e">
        <f>#REF!</f>
        <v>#REF!</v>
      </c>
      <c r="BF76" s="19" t="e">
        <f>#REF!</f>
        <v>#REF!</v>
      </c>
      <c r="BG76" s="19" t="e">
        <f>#REF!</f>
        <v>#REF!</v>
      </c>
      <c r="BH76" s="19" t="e">
        <f>#REF!</f>
        <v>#REF!</v>
      </c>
      <c r="BI76" s="19" t="e">
        <f>#REF!</f>
        <v>#REF!</v>
      </c>
      <c r="BL76" s="33" t="e">
        <f>SUM(BN76:CG76)</f>
        <v>#REF!</v>
      </c>
      <c r="BM76" s="36" t="e">
        <f>(IF(AN76=$AP$6,0,IF(AO76=0,BL76,BK75)))</f>
        <v>#REF!</v>
      </c>
      <c r="BN76" s="33" t="e">
        <f>IF(AP76=0,0,1)</f>
        <v>#REF!</v>
      </c>
      <c r="BO76" s="33" t="e">
        <f t="shared" ref="BO76" si="529">IF(AQ76=0,0,1)</f>
        <v>#REF!</v>
      </c>
      <c r="BP76" s="33" t="e">
        <f t="shared" ref="BP76" si="530">IF(AR76=0,0,1)</f>
        <v>#REF!</v>
      </c>
      <c r="BQ76" s="33" t="e">
        <f t="shared" ref="BQ76" si="531">IF(AS76=0,0,1)</f>
        <v>#REF!</v>
      </c>
      <c r="BR76" s="33" t="e">
        <f t="shared" ref="BR76" si="532">IF(AT76=0,0,1)</f>
        <v>#REF!</v>
      </c>
      <c r="BS76" s="33" t="e">
        <f t="shared" ref="BS76" si="533">IF(AU76=0,0,1)</f>
        <v>#REF!</v>
      </c>
      <c r="BT76" s="33" t="e">
        <f t="shared" ref="BT76" si="534">IF(AV76=0,0,1)</f>
        <v>#REF!</v>
      </c>
      <c r="BU76" s="33" t="e">
        <f t="shared" ref="BU76" si="535">IF(AW76=0,0,1)</f>
        <v>#REF!</v>
      </c>
      <c r="BV76" s="33" t="e">
        <f t="shared" ref="BV76" si="536">IF(AX76=0,0,1)</f>
        <v>#REF!</v>
      </c>
      <c r="BW76" s="33" t="e">
        <f t="shared" ref="BW76" si="537">IF(AY76=0,0,1)</f>
        <v>#REF!</v>
      </c>
      <c r="BX76" s="33" t="e">
        <f t="shared" ref="BX76" si="538">IF(AZ76=0,0,1)</f>
        <v>#REF!</v>
      </c>
      <c r="BY76" s="33" t="e">
        <f t="shared" ref="BY76" si="539">IF(BA76=0,0,1)</f>
        <v>#REF!</v>
      </c>
      <c r="BZ76" s="33" t="e">
        <f t="shared" ref="BZ76" si="540">IF(BB76=0,0,1)</f>
        <v>#REF!</v>
      </c>
      <c r="CA76" s="33" t="e">
        <f t="shared" ref="CA76" si="541">IF(BC76=0,0,1)</f>
        <v>#REF!</v>
      </c>
      <c r="CB76" s="33" t="e">
        <f t="shared" ref="CB76" si="542">IF(BD76=0,0,1)</f>
        <v>#REF!</v>
      </c>
      <c r="CC76" s="33" t="e">
        <f t="shared" ref="CC76" si="543">IF(BE76=0,0,1)</f>
        <v>#REF!</v>
      </c>
      <c r="CD76" s="33" t="e">
        <f t="shared" ref="CD76" si="544">IF(BF76=0,0,1)</f>
        <v>#REF!</v>
      </c>
      <c r="CE76" s="33" t="e">
        <f t="shared" ref="CE76" si="545">IF(BG76=0,0,1)</f>
        <v>#REF!</v>
      </c>
      <c r="CF76" s="33" t="e">
        <f t="shared" ref="CF76" si="546">IF(BH76=0,0,1)</f>
        <v>#REF!</v>
      </c>
      <c r="CG76" s="33" t="e">
        <f t="shared" ref="CG76" si="547">IF(BI76=0,0,1)</f>
        <v>#REF!</v>
      </c>
    </row>
    <row r="77" spans="1:85" x14ac:dyDescent="0.2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1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">
      <c r="C78" t="e">
        <f>IF(C74="","",(IF(H78="","",H78)))</f>
        <v>#REF!</v>
      </c>
      <c r="H78" s="88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1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1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1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4" t="e">
        <f>#REF!</f>
        <v>#REF!</v>
      </c>
      <c r="AO80" s="19" t="e">
        <f>#REF!</f>
        <v>#REF!</v>
      </c>
      <c r="AP80" s="19" t="e">
        <f>#REF!</f>
        <v>#REF!</v>
      </c>
      <c r="AQ80" s="19" t="e">
        <f>#REF!</f>
        <v>#REF!</v>
      </c>
      <c r="AR80" s="19" t="e">
        <f>#REF!</f>
        <v>#REF!</v>
      </c>
      <c r="AS80" s="19" t="e">
        <f>#REF!</f>
        <v>#REF!</v>
      </c>
      <c r="AT80" s="19" t="e">
        <f>#REF!</f>
        <v>#REF!</v>
      </c>
      <c r="AU80" s="19" t="e">
        <f>#REF!</f>
        <v>#REF!</v>
      </c>
      <c r="AV80" s="19" t="e">
        <f>#REF!</f>
        <v>#REF!</v>
      </c>
      <c r="AW80" s="19" t="e">
        <f>#REF!</f>
        <v>#REF!</v>
      </c>
      <c r="AX80" s="19" t="e">
        <f>#REF!</f>
        <v>#REF!</v>
      </c>
      <c r="AY80" s="19" t="e">
        <f>#REF!</f>
        <v>#REF!</v>
      </c>
      <c r="AZ80" s="19" t="e">
        <f>#REF!</f>
        <v>#REF!</v>
      </c>
      <c r="BA80" s="19" t="e">
        <f>#REF!</f>
        <v>#REF!</v>
      </c>
      <c r="BB80" s="19" t="e">
        <f>#REF!</f>
        <v>#REF!</v>
      </c>
      <c r="BC80" s="19" t="e">
        <f>#REF!</f>
        <v>#REF!</v>
      </c>
      <c r="BD80" s="19" t="e">
        <f>#REF!</f>
        <v>#REF!</v>
      </c>
      <c r="BE80" s="19" t="e">
        <f>#REF!</f>
        <v>#REF!</v>
      </c>
      <c r="BF80" s="19" t="e">
        <f>#REF!</f>
        <v>#REF!</v>
      </c>
      <c r="BG80" s="19" t="e">
        <f>#REF!</f>
        <v>#REF!</v>
      </c>
      <c r="BH80" s="19" t="e">
        <f>#REF!</f>
        <v>#REF!</v>
      </c>
      <c r="BI80" s="19" t="e">
        <f>#REF!</f>
        <v>#REF!</v>
      </c>
      <c r="BK80" s="33" t="e">
        <f>SUM(BN80:CG80)</f>
        <v>#REF!</v>
      </c>
      <c r="BM80" s="37" t="e">
        <f>IF(BM81=0,0,BM81)</f>
        <v>#REF!</v>
      </c>
      <c r="BN80" s="19" t="e">
        <f>IF(AP80="",0,1)</f>
        <v>#REF!</v>
      </c>
      <c r="BO80" s="19" t="e">
        <f t="shared" ref="BO80" si="553">IF(AQ80="",0,1)</f>
        <v>#REF!</v>
      </c>
      <c r="BP80" s="19" t="e">
        <f t="shared" ref="BP80" si="554">IF(AR80="",0,1)</f>
        <v>#REF!</v>
      </c>
      <c r="BQ80" s="19" t="e">
        <f t="shared" ref="BQ80" si="555">IF(AS80="",0,1)</f>
        <v>#REF!</v>
      </c>
      <c r="BR80" s="19" t="e">
        <f t="shared" ref="BR80" si="556">IF(AT80="",0,1)</f>
        <v>#REF!</v>
      </c>
      <c r="BS80" s="19" t="e">
        <f t="shared" ref="BS80" si="557">IF(AU80="",0,1)</f>
        <v>#REF!</v>
      </c>
      <c r="BT80" s="19" t="e">
        <f t="shared" ref="BT80" si="558">IF(AV80="",0,1)</f>
        <v>#REF!</v>
      </c>
      <c r="BU80" s="19" t="e">
        <f t="shared" ref="BU80" si="559">IF(AW80="",0,1)</f>
        <v>#REF!</v>
      </c>
      <c r="BV80" s="19" t="e">
        <f t="shared" ref="BV80" si="560">IF(AX80="",0,1)</f>
        <v>#REF!</v>
      </c>
      <c r="BW80" s="19" t="e">
        <f t="shared" ref="BW80" si="561">IF(AY80="",0,1)</f>
        <v>#REF!</v>
      </c>
      <c r="BX80" s="19" t="e">
        <f t="shared" ref="BX80" si="562">IF(AZ80="",0,1)</f>
        <v>#REF!</v>
      </c>
      <c r="BY80" s="19" t="e">
        <f t="shared" ref="BY80" si="563">IF(BA80="",0,1)</f>
        <v>#REF!</v>
      </c>
      <c r="BZ80" s="19" t="e">
        <f t="shared" ref="BZ80" si="564">IF(BB80="",0,1)</f>
        <v>#REF!</v>
      </c>
      <c r="CA80" s="19" t="e">
        <f t="shared" ref="CA80" si="565">IF(BC80="",0,1)</f>
        <v>#REF!</v>
      </c>
      <c r="CB80" s="19" t="e">
        <f t="shared" ref="CB80" si="566">IF(BD80="",0,1)</f>
        <v>#REF!</v>
      </c>
      <c r="CC80" s="19" t="e">
        <f t="shared" ref="CC80" si="567">IF(BE80="",0,1)</f>
        <v>#REF!</v>
      </c>
      <c r="CD80" s="19" t="e">
        <f t="shared" ref="CD80" si="568">IF(BF80="",0,1)</f>
        <v>#REF!</v>
      </c>
      <c r="CE80" s="19" t="e">
        <f t="shared" ref="CE80" si="569">IF(BG80="",0,1)</f>
        <v>#REF!</v>
      </c>
      <c r="CF80" s="19" t="e">
        <f t="shared" ref="CF80" si="570">IF(BH80="",0,1)</f>
        <v>#REF!</v>
      </c>
      <c r="CG80" s="19" t="e">
        <f t="shared" ref="CG80" si="571">IF(BI80="",0,1)</f>
        <v>#REF!</v>
      </c>
    </row>
    <row r="81" spans="1:85" x14ac:dyDescent="0.2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1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4" t="e">
        <f>#REF!</f>
        <v>#REF!</v>
      </c>
      <c r="AO81" s="19" t="e">
        <f>#REF!</f>
        <v>#REF!</v>
      </c>
      <c r="AP81" s="19" t="e">
        <f>#REF!</f>
        <v>#REF!</v>
      </c>
      <c r="AQ81" s="19" t="e">
        <f>#REF!</f>
        <v>#REF!</v>
      </c>
      <c r="AR81" s="19" t="e">
        <f>#REF!</f>
        <v>#REF!</v>
      </c>
      <c r="AS81" s="19" t="e">
        <f>#REF!</f>
        <v>#REF!</v>
      </c>
      <c r="AT81" s="19" t="e">
        <f>#REF!</f>
        <v>#REF!</v>
      </c>
      <c r="AU81" s="19" t="e">
        <f>#REF!</f>
        <v>#REF!</v>
      </c>
      <c r="AV81" s="19" t="e">
        <f>#REF!</f>
        <v>#REF!</v>
      </c>
      <c r="AW81" s="19" t="e">
        <f>#REF!</f>
        <v>#REF!</v>
      </c>
      <c r="AX81" s="19" t="e">
        <f>#REF!</f>
        <v>#REF!</v>
      </c>
      <c r="AY81" s="19" t="e">
        <f>#REF!</f>
        <v>#REF!</v>
      </c>
      <c r="AZ81" s="19" t="e">
        <f>#REF!</f>
        <v>#REF!</v>
      </c>
      <c r="BA81" s="19" t="e">
        <f>#REF!</f>
        <v>#REF!</v>
      </c>
      <c r="BB81" s="19" t="e">
        <f>#REF!</f>
        <v>#REF!</v>
      </c>
      <c r="BC81" s="19" t="e">
        <f>#REF!</f>
        <v>#REF!</v>
      </c>
      <c r="BD81" s="19" t="e">
        <f>#REF!</f>
        <v>#REF!</v>
      </c>
      <c r="BE81" s="19" t="e">
        <f>#REF!</f>
        <v>#REF!</v>
      </c>
      <c r="BF81" s="19" t="e">
        <f>#REF!</f>
        <v>#REF!</v>
      </c>
      <c r="BG81" s="19" t="e">
        <f>#REF!</f>
        <v>#REF!</v>
      </c>
      <c r="BH81" s="19" t="e">
        <f>#REF!</f>
        <v>#REF!</v>
      </c>
      <c r="BI81" s="19" t="e">
        <f>#REF!</f>
        <v>#REF!</v>
      </c>
      <c r="BL81" s="33" t="e">
        <f>SUM(BN81:CG81)</f>
        <v>#REF!</v>
      </c>
      <c r="BM81" s="36" t="e">
        <f>(IF(AN81=$AP$6,0,IF(AO81=0,BL81,BK80)))</f>
        <v>#REF!</v>
      </c>
      <c r="BN81" s="33" t="e">
        <f>IF(AP81=0,0,1)</f>
        <v>#REF!</v>
      </c>
      <c r="BO81" s="33" t="e">
        <f t="shared" ref="BO81" si="572">IF(AQ81=0,0,1)</f>
        <v>#REF!</v>
      </c>
      <c r="BP81" s="33" t="e">
        <f t="shared" ref="BP81" si="573">IF(AR81=0,0,1)</f>
        <v>#REF!</v>
      </c>
      <c r="BQ81" s="33" t="e">
        <f t="shared" ref="BQ81" si="574">IF(AS81=0,0,1)</f>
        <v>#REF!</v>
      </c>
      <c r="BR81" s="33" t="e">
        <f t="shared" ref="BR81" si="575">IF(AT81=0,0,1)</f>
        <v>#REF!</v>
      </c>
      <c r="BS81" s="33" t="e">
        <f t="shared" ref="BS81" si="576">IF(AU81=0,0,1)</f>
        <v>#REF!</v>
      </c>
      <c r="BT81" s="33" t="e">
        <f t="shared" ref="BT81" si="577">IF(AV81=0,0,1)</f>
        <v>#REF!</v>
      </c>
      <c r="BU81" s="33" t="e">
        <f t="shared" ref="BU81" si="578">IF(AW81=0,0,1)</f>
        <v>#REF!</v>
      </c>
      <c r="BV81" s="33" t="e">
        <f t="shared" ref="BV81" si="579">IF(AX81=0,0,1)</f>
        <v>#REF!</v>
      </c>
      <c r="BW81" s="33" t="e">
        <f t="shared" ref="BW81" si="580">IF(AY81=0,0,1)</f>
        <v>#REF!</v>
      </c>
      <c r="BX81" s="33" t="e">
        <f t="shared" ref="BX81" si="581">IF(AZ81=0,0,1)</f>
        <v>#REF!</v>
      </c>
      <c r="BY81" s="33" t="e">
        <f t="shared" ref="BY81" si="582">IF(BA81=0,0,1)</f>
        <v>#REF!</v>
      </c>
      <c r="BZ81" s="33" t="e">
        <f t="shared" ref="BZ81" si="583">IF(BB81=0,0,1)</f>
        <v>#REF!</v>
      </c>
      <c r="CA81" s="33" t="e">
        <f t="shared" ref="CA81" si="584">IF(BC81=0,0,1)</f>
        <v>#REF!</v>
      </c>
      <c r="CB81" s="33" t="e">
        <f t="shared" ref="CB81" si="585">IF(BD81=0,0,1)</f>
        <v>#REF!</v>
      </c>
      <c r="CC81" s="33" t="e">
        <f t="shared" ref="CC81" si="586">IF(BE81=0,0,1)</f>
        <v>#REF!</v>
      </c>
      <c r="CD81" s="33" t="e">
        <f t="shared" ref="CD81" si="587">IF(BF81=0,0,1)</f>
        <v>#REF!</v>
      </c>
      <c r="CE81" s="33" t="e">
        <f t="shared" ref="CE81" si="588">IF(BG81=0,0,1)</f>
        <v>#REF!</v>
      </c>
      <c r="CF81" s="33" t="e">
        <f t="shared" ref="CF81" si="589">IF(BH81=0,0,1)</f>
        <v>#REF!</v>
      </c>
      <c r="CG81" s="33" t="e">
        <f t="shared" ref="CG81" si="590">IF(BI81=0,0,1)</f>
        <v>#REF!</v>
      </c>
    </row>
    <row r="82" spans="1:85" x14ac:dyDescent="0.2">
      <c r="C82" t="e">
        <f>IF((#REF!)="x",'Parametry soutěží'!E12,"")</f>
        <v>#REF!</v>
      </c>
      <c r="M82" s="19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1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1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">
      <c r="C84" t="e">
        <f>IF(C80="","",(IF(H84="","",H84)))</f>
        <v>#REF!</v>
      </c>
      <c r="H84" s="88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1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1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4" t="e">
        <f>#REF!</f>
        <v>#REF!</v>
      </c>
      <c r="AO85" s="19" t="e">
        <f>#REF!</f>
        <v>#REF!</v>
      </c>
      <c r="AP85" s="19" t="e">
        <f>#REF!</f>
        <v>#REF!</v>
      </c>
      <c r="AQ85" s="19" t="e">
        <f>#REF!</f>
        <v>#REF!</v>
      </c>
      <c r="AR85" s="19" t="e">
        <f>#REF!</f>
        <v>#REF!</v>
      </c>
      <c r="AS85" s="19" t="e">
        <f>#REF!</f>
        <v>#REF!</v>
      </c>
      <c r="AT85" s="19" t="e">
        <f>#REF!</f>
        <v>#REF!</v>
      </c>
      <c r="AU85" s="19" t="e">
        <f>#REF!</f>
        <v>#REF!</v>
      </c>
      <c r="AV85" s="19" t="e">
        <f>#REF!</f>
        <v>#REF!</v>
      </c>
      <c r="AW85" s="19" t="e">
        <f>#REF!</f>
        <v>#REF!</v>
      </c>
      <c r="AX85" s="19" t="e">
        <f>#REF!</f>
        <v>#REF!</v>
      </c>
      <c r="AY85" s="19" t="e">
        <f>#REF!</f>
        <v>#REF!</v>
      </c>
      <c r="AZ85" s="19" t="e">
        <f>#REF!</f>
        <v>#REF!</v>
      </c>
      <c r="BA85" s="19" t="e">
        <f>#REF!</f>
        <v>#REF!</v>
      </c>
      <c r="BB85" s="19" t="e">
        <f>#REF!</f>
        <v>#REF!</v>
      </c>
      <c r="BC85" s="19" t="e">
        <f>#REF!</f>
        <v>#REF!</v>
      </c>
      <c r="BD85" s="19" t="e">
        <f>#REF!</f>
        <v>#REF!</v>
      </c>
      <c r="BE85" s="19" t="e">
        <f>#REF!</f>
        <v>#REF!</v>
      </c>
      <c r="BF85" s="19" t="e">
        <f>#REF!</f>
        <v>#REF!</v>
      </c>
      <c r="BG85" s="19" t="e">
        <f>#REF!</f>
        <v>#REF!</v>
      </c>
      <c r="BH85" s="19" t="e">
        <f>#REF!</f>
        <v>#REF!</v>
      </c>
      <c r="BI85" s="19" t="e">
        <f>#REF!</f>
        <v>#REF!</v>
      </c>
      <c r="BK85" s="33" t="e">
        <f>SUM(BN85:CG85)</f>
        <v>#REF!</v>
      </c>
      <c r="BM85" s="37" t="e">
        <f>IF(BM86=0,0,BM86)</f>
        <v>#REF!</v>
      </c>
      <c r="BN85" s="19" t="e">
        <f>IF(AP85="",0,1)</f>
        <v>#REF!</v>
      </c>
      <c r="BO85" s="19" t="e">
        <f t="shared" ref="BO85" si="591">IF(AQ85="",0,1)</f>
        <v>#REF!</v>
      </c>
      <c r="BP85" s="19" t="e">
        <f t="shared" ref="BP85" si="592">IF(AR85="",0,1)</f>
        <v>#REF!</v>
      </c>
      <c r="BQ85" s="19" t="e">
        <f t="shared" ref="BQ85" si="593">IF(AS85="",0,1)</f>
        <v>#REF!</v>
      </c>
      <c r="BR85" s="19" t="e">
        <f t="shared" ref="BR85" si="594">IF(AT85="",0,1)</f>
        <v>#REF!</v>
      </c>
      <c r="BS85" s="19" t="e">
        <f t="shared" ref="BS85" si="595">IF(AU85="",0,1)</f>
        <v>#REF!</v>
      </c>
      <c r="BT85" s="19" t="e">
        <f t="shared" ref="BT85" si="596">IF(AV85="",0,1)</f>
        <v>#REF!</v>
      </c>
      <c r="BU85" s="19" t="e">
        <f t="shared" ref="BU85" si="597">IF(AW85="",0,1)</f>
        <v>#REF!</v>
      </c>
      <c r="BV85" s="19" t="e">
        <f t="shared" ref="BV85" si="598">IF(AX85="",0,1)</f>
        <v>#REF!</v>
      </c>
      <c r="BW85" s="19" t="e">
        <f t="shared" ref="BW85" si="599">IF(AY85="",0,1)</f>
        <v>#REF!</v>
      </c>
      <c r="BX85" s="19" t="e">
        <f t="shared" ref="BX85" si="600">IF(AZ85="",0,1)</f>
        <v>#REF!</v>
      </c>
      <c r="BY85" s="19" t="e">
        <f t="shared" ref="BY85" si="601">IF(BA85="",0,1)</f>
        <v>#REF!</v>
      </c>
      <c r="BZ85" s="19" t="e">
        <f t="shared" ref="BZ85" si="602">IF(BB85="",0,1)</f>
        <v>#REF!</v>
      </c>
      <c r="CA85" s="19" t="e">
        <f t="shared" ref="CA85" si="603">IF(BC85="",0,1)</f>
        <v>#REF!</v>
      </c>
      <c r="CB85" s="19" t="e">
        <f t="shared" ref="CB85" si="604">IF(BD85="",0,1)</f>
        <v>#REF!</v>
      </c>
      <c r="CC85" s="19" t="e">
        <f t="shared" ref="CC85" si="605">IF(BE85="",0,1)</f>
        <v>#REF!</v>
      </c>
      <c r="CD85" s="19" t="e">
        <f t="shared" ref="CD85" si="606">IF(BF85="",0,1)</f>
        <v>#REF!</v>
      </c>
      <c r="CE85" s="19" t="e">
        <f t="shared" ref="CE85" si="607">IF(BG85="",0,1)</f>
        <v>#REF!</v>
      </c>
      <c r="CF85" s="19" t="e">
        <f t="shared" ref="CF85" si="608">IF(BH85="",0,1)</f>
        <v>#REF!</v>
      </c>
      <c r="CG85" s="19" t="e">
        <f t="shared" ref="CG85" si="609">IF(BI85="",0,1)</f>
        <v>#REF!</v>
      </c>
    </row>
    <row r="86" spans="1:85" x14ac:dyDescent="0.2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1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4" t="e">
        <f>#REF!</f>
        <v>#REF!</v>
      </c>
      <c r="AO86" s="19" t="e">
        <f>#REF!</f>
        <v>#REF!</v>
      </c>
      <c r="AP86" s="19" t="e">
        <f>#REF!</f>
        <v>#REF!</v>
      </c>
      <c r="AQ86" s="19" t="e">
        <f>#REF!</f>
        <v>#REF!</v>
      </c>
      <c r="AR86" s="19" t="e">
        <f>#REF!</f>
        <v>#REF!</v>
      </c>
      <c r="AS86" s="19" t="e">
        <f>#REF!</f>
        <v>#REF!</v>
      </c>
      <c r="AT86" s="19" t="e">
        <f>#REF!</f>
        <v>#REF!</v>
      </c>
      <c r="AU86" s="19" t="e">
        <f>#REF!</f>
        <v>#REF!</v>
      </c>
      <c r="AV86" s="19" t="e">
        <f>#REF!</f>
        <v>#REF!</v>
      </c>
      <c r="AW86" s="19" t="e">
        <f>#REF!</f>
        <v>#REF!</v>
      </c>
      <c r="AX86" s="19" t="e">
        <f>#REF!</f>
        <v>#REF!</v>
      </c>
      <c r="AY86" s="19" t="e">
        <f>#REF!</f>
        <v>#REF!</v>
      </c>
      <c r="AZ86" s="19" t="e">
        <f>#REF!</f>
        <v>#REF!</v>
      </c>
      <c r="BA86" s="19" t="e">
        <f>#REF!</f>
        <v>#REF!</v>
      </c>
      <c r="BB86" s="19" t="e">
        <f>#REF!</f>
        <v>#REF!</v>
      </c>
      <c r="BC86" s="19" t="e">
        <f>#REF!</f>
        <v>#REF!</v>
      </c>
      <c r="BD86" s="19" t="e">
        <f>#REF!</f>
        <v>#REF!</v>
      </c>
      <c r="BE86" s="19" t="e">
        <f>#REF!</f>
        <v>#REF!</v>
      </c>
      <c r="BF86" s="19" t="e">
        <f>#REF!</f>
        <v>#REF!</v>
      </c>
      <c r="BG86" s="19" t="e">
        <f>#REF!</f>
        <v>#REF!</v>
      </c>
      <c r="BH86" s="19" t="e">
        <f>#REF!</f>
        <v>#REF!</v>
      </c>
      <c r="BI86" s="19" t="e">
        <f>#REF!</f>
        <v>#REF!</v>
      </c>
      <c r="BL86" s="33" t="e">
        <f>SUM(BN86:CG86)</f>
        <v>#REF!</v>
      </c>
      <c r="BM86" s="36" t="e">
        <f>(IF(AN86=$AP$6,0,IF(AO86=0,BL86,BK85)))</f>
        <v>#REF!</v>
      </c>
      <c r="BN86" s="33" t="e">
        <f>IF(AP86=0,0,1)</f>
        <v>#REF!</v>
      </c>
      <c r="BO86" s="33" t="e">
        <f t="shared" ref="BO86" si="610">IF(AQ86=0,0,1)</f>
        <v>#REF!</v>
      </c>
      <c r="BP86" s="33" t="e">
        <f t="shared" ref="BP86" si="611">IF(AR86=0,0,1)</f>
        <v>#REF!</v>
      </c>
      <c r="BQ86" s="33" t="e">
        <f t="shared" ref="BQ86" si="612">IF(AS86=0,0,1)</f>
        <v>#REF!</v>
      </c>
      <c r="BR86" s="33" t="e">
        <f t="shared" ref="BR86" si="613">IF(AT86=0,0,1)</f>
        <v>#REF!</v>
      </c>
      <c r="BS86" s="33" t="e">
        <f t="shared" ref="BS86" si="614">IF(AU86=0,0,1)</f>
        <v>#REF!</v>
      </c>
      <c r="BT86" s="33" t="e">
        <f t="shared" ref="BT86" si="615">IF(AV86=0,0,1)</f>
        <v>#REF!</v>
      </c>
      <c r="BU86" s="33" t="e">
        <f t="shared" ref="BU86" si="616">IF(AW86=0,0,1)</f>
        <v>#REF!</v>
      </c>
      <c r="BV86" s="33" t="e">
        <f t="shared" ref="BV86" si="617">IF(AX86=0,0,1)</f>
        <v>#REF!</v>
      </c>
      <c r="BW86" s="33" t="e">
        <f t="shared" ref="BW86" si="618">IF(AY86=0,0,1)</f>
        <v>#REF!</v>
      </c>
      <c r="BX86" s="33" t="e">
        <f t="shared" ref="BX86" si="619">IF(AZ86=0,0,1)</f>
        <v>#REF!</v>
      </c>
      <c r="BY86" s="33" t="e">
        <f t="shared" ref="BY86" si="620">IF(BA86=0,0,1)</f>
        <v>#REF!</v>
      </c>
      <c r="BZ86" s="33" t="e">
        <f t="shared" ref="BZ86" si="621">IF(BB86=0,0,1)</f>
        <v>#REF!</v>
      </c>
      <c r="CA86" s="33" t="e">
        <f t="shared" ref="CA86" si="622">IF(BC86=0,0,1)</f>
        <v>#REF!</v>
      </c>
      <c r="CB86" s="33" t="e">
        <f t="shared" ref="CB86" si="623">IF(BD86=0,0,1)</f>
        <v>#REF!</v>
      </c>
      <c r="CC86" s="33" t="e">
        <f t="shared" ref="CC86" si="624">IF(BE86=0,0,1)</f>
        <v>#REF!</v>
      </c>
      <c r="CD86" s="33" t="e">
        <f t="shared" ref="CD86" si="625">IF(BF86=0,0,1)</f>
        <v>#REF!</v>
      </c>
      <c r="CE86" s="33" t="e">
        <f t="shared" ref="CE86" si="626">IF(BG86=0,0,1)</f>
        <v>#REF!</v>
      </c>
      <c r="CF86" s="33" t="e">
        <f t="shared" ref="CF86" si="627">IF(BH86=0,0,1)</f>
        <v>#REF!</v>
      </c>
      <c r="CG86" s="33" t="e">
        <f t="shared" ref="CG86" si="628">IF(BI86=0,0,1)</f>
        <v>#REF!</v>
      </c>
    </row>
    <row r="87" spans="1:85" x14ac:dyDescent="0.2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1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">
      <c r="C88" t="e">
        <f>IF((#REF!)="x",'Parametry soutěží'!E13,"")</f>
        <v>#REF!</v>
      </c>
      <c r="M88" s="19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1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1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3" t="e">
        <f>BM10+BM15+BM20+BM25+BM30+BM35+BM40+BM45+BM50+BM55+BM60+BM65+BM70+BM75+BM80+BM85</f>
        <v>#REF!</v>
      </c>
    </row>
    <row r="90" spans="1:85" x14ac:dyDescent="0.2">
      <c r="C90" t="e">
        <f>IF(C86="","",(IF(H90="","",H90)))</f>
        <v>#REF!</v>
      </c>
      <c r="H90" s="88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1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1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1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1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">
      <c r="C94" t="e">
        <f>IF((#REF!)="x",'Parametry soutěží'!E14,"")</f>
        <v>#REF!</v>
      </c>
      <c r="M94" s="19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1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1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">
      <c r="C96" t="e">
        <f>IF(C92="","",(IF(H96="","",H96)))</f>
        <v>#REF!</v>
      </c>
      <c r="H96" s="88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1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1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1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1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">
      <c r="C100" t="e">
        <f>IF((#REF!)="x",'Parametry soutěží'!E7,"")</f>
        <v>#REF!</v>
      </c>
      <c r="M100" s="19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1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1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88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1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1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1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1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">
      <c r="C106" t="e">
        <f>IF((#REF!)="x",'Parametry soutěží'!E8,"")</f>
        <v>#REF!</v>
      </c>
      <c r="M106" s="19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1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1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88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1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1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1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1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">
      <c r="C112" t="e">
        <f>IF((#REF!)="x",'Parametry soutěží'!E9,"")</f>
        <v>#REF!</v>
      </c>
      <c r="M112" s="19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1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1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88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1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1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1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1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">
      <c r="C118" t="e">
        <f>IF((#REF!)="x",'Parametry soutěží'!E10,"")</f>
        <v>#REF!</v>
      </c>
      <c r="M118" s="19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1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1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88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1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1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1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1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">
      <c r="C124" t="e">
        <f>IF((#REF!)="x",'Parametry soutěží'!E11,"")</f>
        <v>#REF!</v>
      </c>
      <c r="M124" s="19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1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1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">
      <c r="C126" t="e">
        <f>IF(C122="","",(IF(H126="","",H126)))</f>
        <v>#REF!</v>
      </c>
      <c r="H126" s="88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1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1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1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1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">
      <c r="C130" t="e">
        <f>IF((#REF!)="x",'Parametry soutěží'!E12,"")</f>
        <v>#REF!</v>
      </c>
      <c r="M130" s="19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1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1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">
      <c r="C132" t="e">
        <f>IF(C128="","",(IF(H132="","",H132)))</f>
        <v>#REF!</v>
      </c>
      <c r="H132" s="88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1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1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1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1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">
      <c r="C136" t="e">
        <f>IF((#REF!)="x",'Parametry soutěží'!E13,"")</f>
        <v>#REF!</v>
      </c>
      <c r="M136" s="19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1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1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">
      <c r="C138" t="e">
        <f>IF(C134="","",(IF(H138="","",H138)))</f>
        <v>#REF!</v>
      </c>
      <c r="H138" s="88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1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1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1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1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1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1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">
      <c r="C144" t="e">
        <f>IF(C140="","",(IF(H144="","",H144)))</f>
        <v>#REF!</v>
      </c>
      <c r="H144" s="88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1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1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">
      <c r="A146" t="str">
        <f>IF(C146="","",('Parametry soutěží'!B84))</f>
        <v>Délka střetnutí:</v>
      </c>
      <c r="C146" t="s">
        <v>477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1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1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1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">
      <c r="P149" s="8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1"/>
    </row>
    <row r="150" spans="1:35" x14ac:dyDescent="0.2">
      <c r="A150" t="str">
        <f>'Parametry soutěží'!B85</f>
        <v>Předpis:</v>
      </c>
      <c r="C150" t="e">
        <f>#REF!</f>
        <v>#REF!</v>
      </c>
      <c r="P150" s="8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1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">
      <c r="P151" s="8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1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">
      <c r="A152" t="str">
        <f>'Parametry soutěží'!B86</f>
        <v>Ubytování:</v>
      </c>
      <c r="C152" t="e">
        <f>CONCATENATE('Parametry soutěží'!B109,#REF!,#REF!)</f>
        <v>#REF!</v>
      </c>
      <c r="P152" s="8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1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">
      <c r="C153" t="e">
        <f>CONCATENATE(('Parametry soutěží'!B110)," ",'Parametry soutěží'!B111,"",#REF!,'Parametry soutěží'!B112)</f>
        <v>#REF!</v>
      </c>
      <c r="P153" s="8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1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">
      <c r="P154" s="8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1"/>
      <c r="AF154" t="e">
        <f t="shared" si="639"/>
        <v>#REF!</v>
      </c>
      <c r="AG154" t="e">
        <f t="shared" si="640"/>
        <v>#REF!</v>
      </c>
    </row>
    <row r="155" spans="1:35" x14ac:dyDescent="0.2">
      <c r="P155" s="8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1"/>
      <c r="AF155" t="e">
        <f t="shared" si="639"/>
        <v>#REF!</v>
      </c>
      <c r="AG155" t="e">
        <f t="shared" si="640"/>
        <v>#REF!</v>
      </c>
    </row>
    <row r="156" spans="1:35" x14ac:dyDescent="0.2">
      <c r="A156" t="str">
        <f>'Parametry soutěží'!B117</f>
        <v>Místo ubytování:</v>
      </c>
      <c r="C156" t="str">
        <f>'Parametry soutěží'!B118</f>
        <v>Bude upřesněno po dodání přihlášek</v>
      </c>
      <c r="P156" s="8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1"/>
      <c r="AF156" t="e">
        <f t="shared" si="639"/>
        <v>#REF!</v>
      </c>
      <c r="AG156" t="e">
        <f t="shared" si="640"/>
        <v>#REF!</v>
      </c>
    </row>
    <row r="157" spans="1:35" x14ac:dyDescent="0.2">
      <c r="M157" t="e">
        <f>#REF!</f>
        <v>#REF!</v>
      </c>
      <c r="N157" s="19" t="e">
        <f>IF(#REF!="x",1,0)</f>
        <v>#REF!</v>
      </c>
      <c r="P157" s="8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1"/>
      <c r="AF157" t="e">
        <f t="shared" si="639"/>
        <v>#REF!</v>
      </c>
      <c r="AG157" t="e">
        <f t="shared" si="640"/>
        <v>#REF!</v>
      </c>
    </row>
    <row r="158" spans="1:35" x14ac:dyDescent="0.2">
      <c r="A158" t="e">
        <f>IF(H160=0,('Parametry soutěží'!B143),"")</f>
        <v>#REF!</v>
      </c>
      <c r="C158" t="e">
        <f>IF(#REF!="x",(IF(H160=0,(IF(#REF!="","",(#REF!))),"")),"")</f>
        <v>#REF!</v>
      </c>
      <c r="P158" s="8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1"/>
      <c r="AF158" t="e">
        <f t="shared" si="639"/>
        <v>#REF!</v>
      </c>
      <c r="AG158" t="e">
        <f t="shared" si="640"/>
        <v>#REF!</v>
      </c>
    </row>
    <row r="159" spans="1:35" x14ac:dyDescent="0.2">
      <c r="C159" t="e">
        <f>IF(#REF!="","",(#REF!))</f>
        <v>#REF!</v>
      </c>
      <c r="P159" s="8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1"/>
      <c r="AF159" t="e">
        <f t="shared" si="639"/>
        <v>#REF!</v>
      </c>
      <c r="AG159" t="e">
        <f t="shared" si="640"/>
        <v>#REF!</v>
      </c>
    </row>
    <row r="160" spans="1:35" x14ac:dyDescent="0.2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8" t="e">
        <f>IF((#REF!)="x",1,0)</f>
        <v>#REF!</v>
      </c>
      <c r="M160" s="38" t="s">
        <v>339</v>
      </c>
      <c r="P160" s="8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1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8" t="e">
        <f>IF((#REF!)="x",1,0)</f>
        <v>#REF!</v>
      </c>
      <c r="K161" t="e">
        <f>#REF!</f>
        <v>#REF!</v>
      </c>
      <c r="L161" s="38" t="e">
        <f>IF((#REF!)="x",1,0)</f>
        <v>#REF!</v>
      </c>
      <c r="M161" s="38" t="e">
        <f>IF($H$160*I161=1,1,IF($H$160*L161=1,1,0))</f>
        <v>#REF!</v>
      </c>
      <c r="N161" s="38" t="e">
        <f>IF(M161=1,1,0)</f>
        <v>#REF!</v>
      </c>
      <c r="P161" s="8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1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8" t="e">
        <f>IF((#REF!)="x",1,0)</f>
        <v>#REF!</v>
      </c>
      <c r="K162" t="e">
        <f>#REF!</f>
        <v>#REF!</v>
      </c>
      <c r="L162" s="38" t="e">
        <f>IF((#REF!)="x",1,0)</f>
        <v>#REF!</v>
      </c>
      <c r="M162" s="38" t="e">
        <f t="shared" ref="M162:M165" si="648">IF($H$160*I162=1,1,IF($H$160*L162=1,1,0))</f>
        <v>#REF!</v>
      </c>
      <c r="N162" s="38" t="e">
        <f t="shared" ref="N162:N165" si="649">IF(M162=1,1,0)</f>
        <v>#REF!</v>
      </c>
      <c r="O162" s="38" t="e">
        <f>N161</f>
        <v>#REF!</v>
      </c>
      <c r="P162" s="8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1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8" t="e">
        <f>IF((#REF!)="x",1,0)</f>
        <v>#REF!</v>
      </c>
      <c r="K163" t="e">
        <f>#REF!</f>
        <v>#REF!</v>
      </c>
      <c r="L163" s="38" t="e">
        <f>IF((#REF!)="x",1,0)</f>
        <v>#REF!</v>
      </c>
      <c r="M163" s="38" t="e">
        <f t="shared" si="648"/>
        <v>#REF!</v>
      </c>
      <c r="N163" s="38" t="e">
        <f t="shared" si="649"/>
        <v>#REF!</v>
      </c>
      <c r="O163" s="38" t="e">
        <f>O162+N162</f>
        <v>#REF!</v>
      </c>
      <c r="P163" s="8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1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8" t="e">
        <f>IF((#REF!)="x",1,0)</f>
        <v>#REF!</v>
      </c>
      <c r="K164" t="e">
        <f>#REF!</f>
        <v>#REF!</v>
      </c>
      <c r="L164" s="38" t="e">
        <f>IF((#REF!)="x",1,0)</f>
        <v>#REF!</v>
      </c>
      <c r="M164" s="38" t="e">
        <f t="shared" si="648"/>
        <v>#REF!</v>
      </c>
      <c r="N164" s="38" t="e">
        <f t="shared" si="649"/>
        <v>#REF!</v>
      </c>
      <c r="O164" s="38" t="e">
        <f>O163+N163</f>
        <v>#REF!</v>
      </c>
      <c r="P164" s="8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1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8" t="e">
        <f>IF((#REF!)="x",1,0)</f>
        <v>#REF!</v>
      </c>
      <c r="K165" t="e">
        <f>#REF!</f>
        <v>#REF!</v>
      </c>
      <c r="L165" s="38" t="e">
        <f>IF((#REF!)="x",1,0)</f>
        <v>#REF!</v>
      </c>
      <c r="M165" s="38" t="e">
        <f t="shared" si="648"/>
        <v>#REF!</v>
      </c>
      <c r="N165" s="38" t="e">
        <f t="shared" si="649"/>
        <v>#REF!</v>
      </c>
      <c r="O165" s="38" t="e">
        <f>O164+N164</f>
        <v>#REF!</v>
      </c>
      <c r="P165" s="8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1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">
      <c r="O166" s="38" t="e">
        <f>O165+N165</f>
        <v>#REF!</v>
      </c>
      <c r="P166" s="8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1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">
      <c r="A167" t="e">
        <f>#REF!</f>
        <v>#REF!</v>
      </c>
      <c r="C167" t="e">
        <f>IF(#REF!="x",#REF!,#REF!)</f>
        <v>#REF!</v>
      </c>
      <c r="P167" s="8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1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">
      <c r="A168" t="e">
        <f>IF(C168="","","  ")</f>
        <v>#REF!</v>
      </c>
      <c r="C168" t="e">
        <f>IF(#REF!="x",#REF!,IF(#REF!="","",(#REF!)))</f>
        <v>#REF!</v>
      </c>
      <c r="P168" s="8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1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">
      <c r="P169" s="8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1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">
      <c r="A170" t="e">
        <f>#REF!</f>
        <v>#REF!</v>
      </c>
      <c r="C170" t="e">
        <f>#REF!</f>
        <v>#REF!</v>
      </c>
      <c r="D170" s="25"/>
      <c r="F170" s="25"/>
      <c r="P170" s="8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1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">
      <c r="A171" t="e">
        <f>IF(C171="","","   ")</f>
        <v>#REF!</v>
      </c>
      <c r="C171" t="e">
        <f>#REF!</f>
        <v>#REF!</v>
      </c>
      <c r="D171" s="3"/>
      <c r="F171" s="3"/>
      <c r="P171" s="8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1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">
      <c r="A172" t="e">
        <f>IF(C172="","","   ")</f>
        <v>#REF!</v>
      </c>
      <c r="C172" t="e">
        <f>#REF!</f>
        <v>#REF!</v>
      </c>
      <c r="D172" s="3"/>
      <c r="F172" s="3"/>
      <c r="P172" s="8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1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">
      <c r="A173" t="e">
        <f>IF(C173="","","   ")</f>
        <v>#REF!</v>
      </c>
      <c r="C173" t="e">
        <f>#REF!</f>
        <v>#REF!</v>
      </c>
      <c r="D173" s="3"/>
      <c r="F173" s="3"/>
      <c r="P173" s="8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1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">
      <c r="C174" t="e">
        <f>#REF!</f>
        <v>#REF!</v>
      </c>
      <c r="D174" s="3"/>
      <c r="F174" s="3"/>
      <c r="P174" s="8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1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">
      <c r="P175" s="8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1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">
      <c r="C176" t="str">
        <f>'Parametry soutěží'!B126</f>
        <v>Ředitel soutěže s hlavním rozhodčím a zástupcem svazu mohou v případě</v>
      </c>
      <c r="P176" s="8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1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">
      <c r="C177" t="str">
        <f>'Parametry soutěží'!B127</f>
        <v>potřeby upravit časový program.</v>
      </c>
      <c r="P177" s="8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1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">
      <c r="P178" s="8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1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8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1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">
      <c r="C180" t="str">
        <f>'Parametry soutěží'!B135</f>
        <v>a předpisů s nimi souvísejících</v>
      </c>
      <c r="P180" s="8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1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">
      <c r="P181" s="8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1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">
      <c r="A182" t="str">
        <f>'Parametry soutěží'!B130</f>
        <v>Zvláštní ustan.:</v>
      </c>
      <c r="C182" t="e">
        <f>#REF!</f>
        <v>#REF!</v>
      </c>
      <c r="P182" s="8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1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">
      <c r="A183" s="9"/>
      <c r="P183" s="8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1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">
      <c r="A184" s="9"/>
      <c r="P184" s="8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1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">
      <c r="A185" s="9"/>
      <c r="C185" t="e">
        <f>#REF!</f>
        <v>#REF!</v>
      </c>
      <c r="P185" s="8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1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">
      <c r="A186" s="9"/>
      <c r="C186" t="e">
        <f>#REF!</f>
        <v>#REF!</v>
      </c>
      <c r="P186" s="8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1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">
      <c r="A187" s="9"/>
      <c r="P187" s="8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1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">
      <c r="A188" s="2"/>
      <c r="D188" s="2"/>
      <c r="E188" s="2"/>
      <c r="F188" s="2"/>
      <c r="G188" s="2"/>
      <c r="H188" s="2"/>
      <c r="I188" s="2"/>
      <c r="P188" s="8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1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">
      <c r="A189" s="2"/>
      <c r="P189" s="8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1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">
      <c r="A190" s="2"/>
      <c r="P190" s="8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1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">
      <c r="A191" s="2"/>
      <c r="C191" s="24" t="e">
        <f>#REF!</f>
        <v>#REF!</v>
      </c>
      <c r="D191" s="24"/>
      <c r="E191" s="24"/>
      <c r="F191" s="24"/>
      <c r="G191" s="24"/>
      <c r="H191" s="24"/>
      <c r="I191" s="24"/>
      <c r="P191" s="8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1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">
      <c r="A192" s="2"/>
      <c r="C192" s="9"/>
      <c r="P192" s="8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">
      <c r="A193" s="2"/>
      <c r="C193" s="9"/>
      <c r="P193" s="8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">
      <c r="A194" s="2"/>
      <c r="C194" s="9"/>
      <c r="P194" s="8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">
      <c r="A195" s="2" t="e">
        <f>#REF!</f>
        <v>#REF!</v>
      </c>
      <c r="C195" s="9" t="e">
        <f>#REF!</f>
        <v>#REF!</v>
      </c>
      <c r="P195" s="8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">
      <c r="A196" s="2"/>
      <c r="C196" s="9"/>
      <c r="P196" s="8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">
      <c r="A197" s="2"/>
      <c r="C197" s="9"/>
      <c r="D197" s="9"/>
      <c r="P197" s="8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">
      <c r="A198" s="2"/>
      <c r="C198" s="9"/>
      <c r="P198" s="8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">
      <c r="A199" s="2"/>
      <c r="C199" s="9"/>
      <c r="P199" s="8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">
      <c r="A200" s="2"/>
      <c r="B200" s="2"/>
      <c r="C200" s="9"/>
      <c r="P200" s="8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">
      <c r="A201" s="2"/>
      <c r="C201" s="9"/>
      <c r="P201" s="8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">
      <c r="A202" s="29"/>
      <c r="C202" s="9"/>
      <c r="P202" s="8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">
      <c r="A203" s="9"/>
      <c r="B203" s="24"/>
      <c r="C203" s="9"/>
      <c r="P203" s="8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">
      <c r="A204" s="9"/>
      <c r="C204" s="9"/>
      <c r="P204" s="8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">
      <c r="C205" s="9"/>
      <c r="D205" s="9"/>
      <c r="P205" s="8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">
      <c r="C206" s="9"/>
    </row>
    <row r="207" spans="1:25" x14ac:dyDescent="0.2">
      <c r="C207" s="9"/>
    </row>
    <row r="208" spans="1:25" x14ac:dyDescent="0.2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2.75" x14ac:dyDescent="0.2"/>
  <cols>
    <col min="2" max="2" width="16.140625" customWidth="1"/>
    <col min="3" max="3" width="21.85546875" customWidth="1"/>
    <col min="4" max="4" width="22.42578125" customWidth="1"/>
    <col min="5" max="5" width="51.7109375" customWidth="1"/>
    <col min="22" max="22" width="19.140625" customWidth="1"/>
  </cols>
  <sheetData>
    <row r="1" spans="1:5" ht="26.25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8" x14ac:dyDescent="0.25">
      <c r="A4" s="6" t="str">
        <f>E92</f>
        <v>Rok soutěže</v>
      </c>
      <c r="D4" s="7" t="e">
        <f>#REF!</f>
        <v>#REF!</v>
      </c>
    </row>
    <row r="6" spans="1:5" ht="18" x14ac:dyDescent="0.25">
      <c r="A6" s="6" t="str">
        <f>E73</f>
        <v>Věk. kategorie:</v>
      </c>
    </row>
    <row r="7" spans="1:5" ht="12.75" customHeight="1" x14ac:dyDescent="0.2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8" x14ac:dyDescent="0.25">
      <c r="A17" s="6" t="str">
        <f>E74</f>
        <v>Hmot. kategorie</v>
      </c>
      <c r="E17" t="s">
        <v>0</v>
      </c>
    </row>
    <row r="18" spans="1:5" x14ac:dyDescent="0.2">
      <c r="D18" t="str">
        <f t="shared" ref="D18:D25" si="2">B7</f>
        <v xml:space="preserve">senioři, </v>
      </c>
      <c r="E18" s="1" t="e">
        <f>W177</f>
        <v>#REF!</v>
      </c>
    </row>
    <row r="19" spans="1:5" x14ac:dyDescent="0.2">
      <c r="D19" t="str">
        <f t="shared" si="2"/>
        <v xml:space="preserve">junioři, </v>
      </c>
      <c r="E19" s="1" t="e">
        <f>W207</f>
        <v>#REF!</v>
      </c>
    </row>
    <row r="20" spans="1:5" x14ac:dyDescent="0.2">
      <c r="D20" t="str">
        <f t="shared" si="2"/>
        <v xml:space="preserve">kadeti, </v>
      </c>
      <c r="E20" s="1" t="e">
        <f>W237</f>
        <v>#REF!</v>
      </c>
    </row>
    <row r="21" spans="1:5" x14ac:dyDescent="0.2">
      <c r="D21" t="str">
        <f t="shared" si="2"/>
        <v xml:space="preserve">žáci, </v>
      </c>
      <c r="E21" s="1" t="e">
        <f>W267</f>
        <v>#REF!</v>
      </c>
    </row>
    <row r="22" spans="1:5" x14ac:dyDescent="0.2">
      <c r="D22" t="str">
        <f t="shared" si="2"/>
        <v xml:space="preserve">mladší žáci, </v>
      </c>
      <c r="E22" s="1" t="e">
        <f>W297</f>
        <v>#REF!</v>
      </c>
    </row>
    <row r="23" spans="1:5" x14ac:dyDescent="0.2">
      <c r="D23" t="str">
        <f t="shared" si="2"/>
        <v xml:space="preserve">žáci přípravka "A", </v>
      </c>
      <c r="E23" s="1" t="e">
        <f>W327</f>
        <v>#REF!</v>
      </c>
    </row>
    <row r="24" spans="1:5" x14ac:dyDescent="0.2">
      <c r="D24" t="str">
        <f t="shared" si="2"/>
        <v xml:space="preserve">žáci přípravka "B", </v>
      </c>
      <c r="E24" s="1" t="e">
        <f>W357</f>
        <v>#REF!</v>
      </c>
    </row>
    <row r="25" spans="1:5" x14ac:dyDescent="0.2">
      <c r="D25" t="str">
        <f t="shared" si="2"/>
        <v xml:space="preserve">žáci přípravka "C", </v>
      </c>
      <c r="E25" s="1" t="e">
        <f>W387</f>
        <v>#REF!</v>
      </c>
    </row>
    <row r="26" spans="1:5" x14ac:dyDescent="0.2">
      <c r="D26" t="str">
        <f t="shared" ref="D26:D31" si="3">C7</f>
        <v xml:space="preserve">seniorky, </v>
      </c>
      <c r="E26" s="1" t="e">
        <f>W417</f>
        <v>#REF!</v>
      </c>
    </row>
    <row r="27" spans="1:5" x14ac:dyDescent="0.2">
      <c r="D27" t="str">
        <f t="shared" si="3"/>
        <v xml:space="preserve">juniorky, </v>
      </c>
      <c r="E27" s="1" t="e">
        <f>W447</f>
        <v>#REF!</v>
      </c>
    </row>
    <row r="28" spans="1:5" x14ac:dyDescent="0.2">
      <c r="D28" t="str">
        <f t="shared" si="3"/>
        <v xml:space="preserve">kadetky, </v>
      </c>
      <c r="E28" s="1" t="e">
        <f>W477</f>
        <v>#REF!</v>
      </c>
    </row>
    <row r="29" spans="1:5" x14ac:dyDescent="0.2">
      <c r="D29" t="str">
        <f t="shared" si="3"/>
        <v xml:space="preserve">žákyně, </v>
      </c>
      <c r="E29" s="1" t="e">
        <f>W447</f>
        <v>#REF!</v>
      </c>
    </row>
    <row r="30" spans="1:5" x14ac:dyDescent="0.2">
      <c r="D30" t="str">
        <f t="shared" si="3"/>
        <v xml:space="preserve">mladší žákyně, </v>
      </c>
      <c r="E30" s="1" t="e">
        <f>W537</f>
        <v>#REF!</v>
      </c>
    </row>
    <row r="31" spans="1:5" x14ac:dyDescent="0.2">
      <c r="D31" t="str">
        <f t="shared" si="3"/>
        <v xml:space="preserve">přípravka žákyně "A", </v>
      </c>
      <c r="E31" s="1" t="e">
        <f>W567</f>
        <v>#REF!</v>
      </c>
    </row>
    <row r="32" spans="1:5" x14ac:dyDescent="0.2">
      <c r="D32" t="str">
        <f>C13</f>
        <v>přípravka žákyně "B",</v>
      </c>
      <c r="E32" s="1" t="e">
        <f>W597</f>
        <v>#REF!</v>
      </c>
    </row>
    <row r="33" spans="1:11" x14ac:dyDescent="0.2">
      <c r="D33" t="str">
        <f>C14</f>
        <v xml:space="preserve">přípravka žákyně "C", </v>
      </c>
      <c r="E33" s="1" t="e">
        <f>W627</f>
        <v>#REF!</v>
      </c>
    </row>
    <row r="34" spans="1:11" x14ac:dyDescent="0.2">
      <c r="D34" t="str">
        <f>C15</f>
        <v>olympioničky</v>
      </c>
      <c r="E34" s="1"/>
    </row>
    <row r="36" spans="1:11" ht="18" x14ac:dyDescent="0.25">
      <c r="A36" s="6" t="str">
        <f>E93</f>
        <v>Z pověření</v>
      </c>
    </row>
    <row r="37" spans="1:11" x14ac:dyDescent="0.2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">
      <c r="B38" t="s">
        <v>3</v>
      </c>
      <c r="E38" s="9" t="s">
        <v>65</v>
      </c>
      <c r="F38" t="s">
        <v>73</v>
      </c>
    </row>
    <row r="39" spans="1:11" x14ac:dyDescent="0.2">
      <c r="B39" t="s">
        <v>4</v>
      </c>
      <c r="E39" s="9" t="s">
        <v>70</v>
      </c>
      <c r="F39" t="s">
        <v>74</v>
      </c>
    </row>
    <row r="40" spans="1:11" x14ac:dyDescent="0.2">
      <c r="B40" t="s">
        <v>79</v>
      </c>
      <c r="E40" s="9" t="s">
        <v>66</v>
      </c>
      <c r="F40" t="s">
        <v>81</v>
      </c>
    </row>
    <row r="41" spans="1:11" x14ac:dyDescent="0.2">
      <c r="B41" t="s">
        <v>80</v>
      </c>
      <c r="E41" s="9" t="s">
        <v>67</v>
      </c>
      <c r="F41" t="s">
        <v>78</v>
      </c>
    </row>
    <row r="42" spans="1:11" x14ac:dyDescent="0.2">
      <c r="B42" t="s">
        <v>5</v>
      </c>
      <c r="E42" s="9" t="s">
        <v>71</v>
      </c>
      <c r="F42" t="s">
        <v>75</v>
      </c>
    </row>
    <row r="43" spans="1:11" x14ac:dyDescent="0.2">
      <c r="B43" t="s">
        <v>6</v>
      </c>
      <c r="E43" s="9" t="s">
        <v>68</v>
      </c>
      <c r="F43" t="s">
        <v>76</v>
      </c>
    </row>
    <row r="44" spans="1:11" x14ac:dyDescent="0.2">
      <c r="B44" t="s">
        <v>7</v>
      </c>
      <c r="E44" s="9" t="s">
        <v>69</v>
      </c>
      <c r="F44" t="s">
        <v>77</v>
      </c>
    </row>
    <row r="45" spans="1:11" x14ac:dyDescent="0.2">
      <c r="E45" s="9" t="s">
        <v>83</v>
      </c>
      <c r="F45" s="9" t="s">
        <v>82</v>
      </c>
    </row>
    <row r="46" spans="1:11" ht="18" x14ac:dyDescent="0.25">
      <c r="A46" s="6" t="str">
        <f>E94</f>
        <v>Styl zápasu</v>
      </c>
    </row>
    <row r="47" spans="1:11" x14ac:dyDescent="0.2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8" x14ac:dyDescent="0.25">
      <c r="A50" s="6" t="str">
        <f>E95</f>
        <v>Časový program</v>
      </c>
    </row>
    <row r="51" spans="1:6" x14ac:dyDescent="0.2">
      <c r="B51" t="s">
        <v>8</v>
      </c>
    </row>
    <row r="52" spans="1:6" x14ac:dyDescent="0.2">
      <c r="B52" s="32" t="s">
        <v>321</v>
      </c>
      <c r="C52" s="26"/>
      <c r="D52" s="25" t="s">
        <v>212</v>
      </c>
    </row>
    <row r="53" spans="1:6" x14ac:dyDescent="0.2">
      <c r="B53" s="32" t="s">
        <v>317</v>
      </c>
      <c r="C53" s="26"/>
      <c r="D53" s="25"/>
    </row>
    <row r="54" spans="1:6" x14ac:dyDescent="0.2">
      <c r="B54" s="32" t="s">
        <v>315</v>
      </c>
      <c r="C54" s="26"/>
      <c r="D54" s="25"/>
    </row>
    <row r="55" spans="1:6" x14ac:dyDescent="0.2">
      <c r="B55" s="32" t="s">
        <v>319</v>
      </c>
      <c r="C55" s="26"/>
      <c r="D55" s="25"/>
    </row>
    <row r="56" spans="1:6" x14ac:dyDescent="0.2">
      <c r="B56" t="s">
        <v>9</v>
      </c>
    </row>
    <row r="57" spans="1:6" x14ac:dyDescent="0.2">
      <c r="B57" s="32" t="s">
        <v>321</v>
      </c>
      <c r="C57" s="4"/>
      <c r="D57" s="3"/>
    </row>
    <row r="58" spans="1:6" x14ac:dyDescent="0.2">
      <c r="B58" s="32" t="s">
        <v>318</v>
      </c>
      <c r="C58" s="4"/>
      <c r="D58" s="3"/>
    </row>
    <row r="59" spans="1:6" x14ac:dyDescent="0.2">
      <c r="B59" s="32" t="s">
        <v>316</v>
      </c>
      <c r="C59" s="4"/>
      <c r="D59" s="3"/>
    </row>
    <row r="60" spans="1:6" x14ac:dyDescent="0.2">
      <c r="B60" s="32" t="s">
        <v>320</v>
      </c>
      <c r="C60" s="4"/>
      <c r="D60" s="3"/>
    </row>
    <row r="61" spans="1:6" x14ac:dyDescent="0.2">
      <c r="B61" s="32" t="s">
        <v>322</v>
      </c>
      <c r="C61" s="27"/>
      <c r="D61" s="25"/>
    </row>
    <row r="63" spans="1:6" ht="18" x14ac:dyDescent="0.25">
      <c r="A63" s="6" t="str">
        <f>E96</f>
        <v>Texty k rozpisu</v>
      </c>
    </row>
    <row r="64" spans="1:6" x14ac:dyDescent="0.2">
      <c r="B64" t="s">
        <v>25</v>
      </c>
      <c r="D64" s="32" t="s">
        <v>311</v>
      </c>
      <c r="E64" t="e">
        <f>#REF!</f>
        <v>#REF!</v>
      </c>
      <c r="F64" t="s">
        <v>27</v>
      </c>
    </row>
    <row r="65" spans="2:6" x14ac:dyDescent="0.2">
      <c r="B65" s="32" t="s">
        <v>334</v>
      </c>
      <c r="D65" s="32" t="s">
        <v>89</v>
      </c>
      <c r="E65" s="1" t="e">
        <f>#REF!</f>
        <v>#REF!</v>
      </c>
      <c r="F65" t="s">
        <v>29</v>
      </c>
    </row>
    <row r="66" spans="2:6" x14ac:dyDescent="0.2">
      <c r="B66" t="s">
        <v>14</v>
      </c>
      <c r="D66" s="32" t="s">
        <v>220</v>
      </c>
      <c r="F66" t="s">
        <v>30</v>
      </c>
    </row>
    <row r="67" spans="2:6" x14ac:dyDescent="0.2">
      <c r="B67" t="s">
        <v>15</v>
      </c>
      <c r="D67" s="32" t="s">
        <v>347</v>
      </c>
      <c r="E67" t="e">
        <f>#REF!</f>
        <v>#REF!</v>
      </c>
      <c r="F67" t="s">
        <v>32</v>
      </c>
    </row>
    <row r="68" spans="2:6" x14ac:dyDescent="0.2">
      <c r="B68" t="s">
        <v>16</v>
      </c>
      <c r="D68" s="32" t="str">
        <f>D65</f>
        <v>jméno</v>
      </c>
      <c r="E68" s="1" t="e">
        <f>#REF!</f>
        <v>#REF!</v>
      </c>
      <c r="F68" t="s">
        <v>33</v>
      </c>
    </row>
    <row r="69" spans="2:6" x14ac:dyDescent="0.2">
      <c r="B69" t="s">
        <v>17</v>
      </c>
      <c r="D69" s="32" t="s">
        <v>348</v>
      </c>
      <c r="F69" t="s">
        <v>34</v>
      </c>
    </row>
    <row r="70" spans="2:6" x14ac:dyDescent="0.2">
      <c r="B70" t="s">
        <v>36</v>
      </c>
      <c r="D70" s="32" t="s">
        <v>44</v>
      </c>
    </row>
    <row r="71" spans="2:6" x14ac:dyDescent="0.2">
      <c r="B71" t="s">
        <v>93</v>
      </c>
      <c r="E71" t="s">
        <v>10</v>
      </c>
    </row>
    <row r="72" spans="2:6" x14ac:dyDescent="0.2">
      <c r="B72" t="s">
        <v>20</v>
      </c>
      <c r="E72" t="s">
        <v>11</v>
      </c>
    </row>
    <row r="73" spans="2:6" x14ac:dyDescent="0.2">
      <c r="B73" t="s">
        <v>267</v>
      </c>
      <c r="E73" t="s">
        <v>268</v>
      </c>
    </row>
    <row r="74" spans="2:6" x14ac:dyDescent="0.2">
      <c r="B74" t="s">
        <v>94</v>
      </c>
      <c r="E74" t="s">
        <v>269</v>
      </c>
    </row>
    <row r="75" spans="2:6" x14ac:dyDescent="0.2">
      <c r="B75" t="s">
        <v>266</v>
      </c>
      <c r="E75" s="9" t="s">
        <v>270</v>
      </c>
      <c r="F75" s="9" t="s">
        <v>283</v>
      </c>
    </row>
    <row r="76" spans="2:6" x14ac:dyDescent="0.2">
      <c r="B76" t="s">
        <v>95</v>
      </c>
      <c r="E76" s="9" t="s">
        <v>271</v>
      </c>
      <c r="F76" s="9" t="s">
        <v>284</v>
      </c>
    </row>
    <row r="77" spans="2:6" x14ac:dyDescent="0.2">
      <c r="B77" t="s">
        <v>96</v>
      </c>
      <c r="E77" s="9" t="s">
        <v>272</v>
      </c>
      <c r="F77" s="9" t="s">
        <v>285</v>
      </c>
    </row>
    <row r="78" spans="2:6" x14ac:dyDescent="0.2">
      <c r="B78" t="s">
        <v>97</v>
      </c>
      <c r="E78" s="9" t="s">
        <v>273</v>
      </c>
      <c r="F78" s="9" t="s">
        <v>286</v>
      </c>
    </row>
    <row r="79" spans="2:6" x14ac:dyDescent="0.2">
      <c r="B79" t="s">
        <v>98</v>
      </c>
      <c r="E79" s="9" t="s">
        <v>274</v>
      </c>
      <c r="F79" s="9" t="s">
        <v>287</v>
      </c>
    </row>
    <row r="80" spans="2:6" x14ac:dyDescent="0.2">
      <c r="B80" t="s">
        <v>99</v>
      </c>
      <c r="C80" s="32" t="s">
        <v>355</v>
      </c>
      <c r="E80" s="32" t="s">
        <v>312</v>
      </c>
      <c r="F80" s="9" t="s">
        <v>288</v>
      </c>
    </row>
    <row r="81" spans="2:6" x14ac:dyDescent="0.2">
      <c r="B81" t="s">
        <v>100</v>
      </c>
      <c r="C81" s="32" t="s">
        <v>356</v>
      </c>
      <c r="E81" s="32" t="s">
        <v>313</v>
      </c>
      <c r="F81" s="9" t="s">
        <v>289</v>
      </c>
    </row>
    <row r="82" spans="2:6" x14ac:dyDescent="0.2">
      <c r="B82" t="s">
        <v>268</v>
      </c>
      <c r="E82" s="32" t="s">
        <v>314</v>
      </c>
      <c r="F82" s="9" t="s">
        <v>290</v>
      </c>
    </row>
    <row r="83" spans="2:6" x14ac:dyDescent="0.2">
      <c r="B83" t="s">
        <v>265</v>
      </c>
      <c r="E83" s="9" t="s">
        <v>275</v>
      </c>
      <c r="F83" s="9" t="s">
        <v>291</v>
      </c>
    </row>
    <row r="84" spans="2:6" x14ac:dyDescent="0.2">
      <c r="B84" t="s">
        <v>102</v>
      </c>
      <c r="E84" s="9" t="s">
        <v>276</v>
      </c>
      <c r="F84" s="9" t="s">
        <v>292</v>
      </c>
    </row>
    <row r="85" spans="2:6" x14ac:dyDescent="0.2">
      <c r="B85" t="s">
        <v>103</v>
      </c>
      <c r="C85" t="s">
        <v>352</v>
      </c>
      <c r="D85" s="32" t="s">
        <v>367</v>
      </c>
      <c r="E85" s="9" t="s">
        <v>277</v>
      </c>
      <c r="F85" s="9" t="s">
        <v>293</v>
      </c>
    </row>
    <row r="86" spans="2:6" x14ac:dyDescent="0.2">
      <c r="B86" t="s">
        <v>104</v>
      </c>
      <c r="D86" s="32" t="s">
        <v>353</v>
      </c>
      <c r="E86" s="9" t="s">
        <v>278</v>
      </c>
      <c r="F86" s="9" t="s">
        <v>294</v>
      </c>
    </row>
    <row r="87" spans="2:6" x14ac:dyDescent="0.2">
      <c r="B87" t="s">
        <v>105</v>
      </c>
      <c r="C87" s="32" t="s">
        <v>358</v>
      </c>
      <c r="E87" s="9" t="s">
        <v>279</v>
      </c>
      <c r="F87" s="9" t="s">
        <v>295</v>
      </c>
    </row>
    <row r="88" spans="2:6" x14ac:dyDescent="0.2">
      <c r="B88" t="s">
        <v>106</v>
      </c>
      <c r="C88" s="32" t="s">
        <v>359</v>
      </c>
      <c r="E88" s="9" t="s">
        <v>280</v>
      </c>
      <c r="F88" s="9" t="s">
        <v>296</v>
      </c>
    </row>
    <row r="89" spans="2:6" x14ac:dyDescent="0.2">
      <c r="B89" t="s">
        <v>21</v>
      </c>
      <c r="E89" s="9" t="s">
        <v>281</v>
      </c>
      <c r="F89" s="9" t="s">
        <v>297</v>
      </c>
    </row>
    <row r="90" spans="2:6" x14ac:dyDescent="0.2">
      <c r="B90" t="s">
        <v>22</v>
      </c>
      <c r="E90" s="9" t="s">
        <v>282</v>
      </c>
      <c r="F90" s="9" t="s">
        <v>298</v>
      </c>
    </row>
    <row r="91" spans="2:6" x14ac:dyDescent="0.2">
      <c r="B91" t="s">
        <v>64</v>
      </c>
      <c r="E91" s="9" t="s">
        <v>217</v>
      </c>
      <c r="F91" t="s">
        <v>38</v>
      </c>
    </row>
    <row r="92" spans="2:6" x14ac:dyDescent="0.2">
      <c r="B92" t="s">
        <v>23</v>
      </c>
      <c r="E92" s="9" t="s">
        <v>13</v>
      </c>
    </row>
    <row r="93" spans="2:6" x14ac:dyDescent="0.2">
      <c r="B93" t="s">
        <v>24</v>
      </c>
      <c r="C93" s="32" t="s">
        <v>350</v>
      </c>
      <c r="D93" s="32" t="s">
        <v>349</v>
      </c>
      <c r="E93" s="9" t="s">
        <v>1</v>
      </c>
    </row>
    <row r="94" spans="2:6" x14ac:dyDescent="0.2">
      <c r="B94" t="s">
        <v>39</v>
      </c>
      <c r="E94" s="9" t="s">
        <v>26</v>
      </c>
    </row>
    <row r="95" spans="2:6" x14ac:dyDescent="0.2">
      <c r="B95" t="s">
        <v>40</v>
      </c>
      <c r="E95" s="32" t="s">
        <v>323</v>
      </c>
    </row>
    <row r="96" spans="2:6" x14ac:dyDescent="0.2">
      <c r="B96" s="32" t="s">
        <v>41</v>
      </c>
      <c r="E96" s="9" t="s">
        <v>12</v>
      </c>
    </row>
    <row r="97" spans="2:8" x14ac:dyDescent="0.2">
      <c r="B97" t="s">
        <v>42</v>
      </c>
      <c r="E97" s="9" t="s">
        <v>28</v>
      </c>
    </row>
    <row r="98" spans="2:8" x14ac:dyDescent="0.2">
      <c r="B98" t="s">
        <v>43</v>
      </c>
      <c r="C98" s="32" t="s">
        <v>366</v>
      </c>
      <c r="E98" s="9" t="s">
        <v>31</v>
      </c>
    </row>
    <row r="99" spans="2:8" x14ac:dyDescent="0.2">
      <c r="B99" t="s">
        <v>44</v>
      </c>
      <c r="E99" s="9" t="s">
        <v>35</v>
      </c>
    </row>
    <row r="100" spans="2:8" x14ac:dyDescent="0.2">
      <c r="B100" t="s">
        <v>46</v>
      </c>
      <c r="E100" s="9" t="s">
        <v>37</v>
      </c>
    </row>
    <row r="101" spans="2:8" x14ac:dyDescent="0.2">
      <c r="B101" t="s">
        <v>47</v>
      </c>
      <c r="E101" s="32" t="s">
        <v>324</v>
      </c>
      <c r="F101" s="9" t="s">
        <v>299</v>
      </c>
    </row>
    <row r="102" spans="2:8" x14ac:dyDescent="0.2">
      <c r="B102" t="s">
        <v>48</v>
      </c>
      <c r="E102" s="32"/>
    </row>
    <row r="103" spans="2:8" x14ac:dyDescent="0.2">
      <c r="B103" t="s">
        <v>49</v>
      </c>
      <c r="E103" s="32" t="s">
        <v>341</v>
      </c>
      <c r="H103" s="1" t="s">
        <v>342</v>
      </c>
    </row>
    <row r="104" spans="2:8" x14ac:dyDescent="0.2">
      <c r="B104" t="s">
        <v>50</v>
      </c>
    </row>
    <row r="105" spans="2:8" x14ac:dyDescent="0.2">
      <c r="B105" t="s">
        <v>45</v>
      </c>
    </row>
    <row r="106" spans="2:8" x14ac:dyDescent="0.2">
      <c r="B106" t="s">
        <v>101</v>
      </c>
    </row>
    <row r="107" spans="2:8" x14ac:dyDescent="0.2">
      <c r="B107" t="s">
        <v>51</v>
      </c>
    </row>
    <row r="108" spans="2:8" x14ac:dyDescent="0.2">
      <c r="B108" t="s">
        <v>52</v>
      </c>
    </row>
    <row r="109" spans="2:8" x14ac:dyDescent="0.2">
      <c r="B109" s="32" t="s">
        <v>368</v>
      </c>
    </row>
    <row r="110" spans="2:8" x14ac:dyDescent="0.2">
      <c r="B110" s="9" t="s">
        <v>264</v>
      </c>
    </row>
    <row r="111" spans="2:8" x14ac:dyDescent="0.2">
      <c r="B111" t="s">
        <v>53</v>
      </c>
    </row>
    <row r="112" spans="2:8" x14ac:dyDescent="0.2">
      <c r="B112" t="s">
        <v>54</v>
      </c>
    </row>
    <row r="113" spans="2:12" x14ac:dyDescent="0.2">
      <c r="B113" t="s">
        <v>55</v>
      </c>
    </row>
    <row r="114" spans="2:12" x14ac:dyDescent="0.2">
      <c r="B114" t="s">
        <v>56</v>
      </c>
      <c r="E114" s="32" t="s">
        <v>475</v>
      </c>
    </row>
    <row r="115" spans="2:12" x14ac:dyDescent="0.2">
      <c r="B115" s="32" t="s">
        <v>362</v>
      </c>
      <c r="E115" s="32" t="s">
        <v>476</v>
      </c>
    </row>
    <row r="116" spans="2:12" x14ac:dyDescent="0.2">
      <c r="B116" t="s">
        <v>325</v>
      </c>
      <c r="E116" s="32" t="s">
        <v>354</v>
      </c>
      <c r="J116" s="32" t="s">
        <v>478</v>
      </c>
      <c r="L116" s="32" t="s">
        <v>479</v>
      </c>
    </row>
    <row r="117" spans="2:12" x14ac:dyDescent="0.2">
      <c r="B117" t="s">
        <v>107</v>
      </c>
    </row>
    <row r="118" spans="2:12" x14ac:dyDescent="0.2">
      <c r="B118" t="s">
        <v>326</v>
      </c>
    </row>
    <row r="119" spans="2:12" x14ac:dyDescent="0.2">
      <c r="B119" t="s">
        <v>57</v>
      </c>
    </row>
    <row r="120" spans="2:12" x14ac:dyDescent="0.2">
      <c r="B120" t="s">
        <v>58</v>
      </c>
    </row>
    <row r="121" spans="2:12" x14ac:dyDescent="0.2">
      <c r="B121" t="s">
        <v>59</v>
      </c>
    </row>
    <row r="122" spans="2:12" x14ac:dyDescent="0.2">
      <c r="B122" t="s">
        <v>60</v>
      </c>
    </row>
    <row r="123" spans="2:12" x14ac:dyDescent="0.2">
      <c r="B123" t="s">
        <v>37</v>
      </c>
    </row>
    <row r="124" spans="2:12" x14ac:dyDescent="0.2">
      <c r="B124" t="s">
        <v>61</v>
      </c>
    </row>
    <row r="125" spans="2:12" x14ac:dyDescent="0.2">
      <c r="B125" t="s">
        <v>33</v>
      </c>
    </row>
    <row r="126" spans="2:12" x14ac:dyDescent="0.2">
      <c r="B126" t="s">
        <v>222</v>
      </c>
    </row>
    <row r="127" spans="2:12" x14ac:dyDescent="0.2">
      <c r="B127" t="s">
        <v>327</v>
      </c>
    </row>
    <row r="128" spans="2:12" x14ac:dyDescent="0.2">
      <c r="B128" t="s">
        <v>62</v>
      </c>
    </row>
    <row r="129" spans="2:4" x14ac:dyDescent="0.2">
      <c r="B129" t="s">
        <v>63</v>
      </c>
    </row>
    <row r="130" spans="2:4" x14ac:dyDescent="0.2">
      <c r="B130" s="9" t="s">
        <v>303</v>
      </c>
    </row>
    <row r="131" spans="2:4" x14ac:dyDescent="0.2">
      <c r="B131" t="s">
        <v>72</v>
      </c>
    </row>
    <row r="132" spans="2:4" x14ac:dyDescent="0.2">
      <c r="B132" t="s">
        <v>84</v>
      </c>
    </row>
    <row r="133" spans="2:4" x14ac:dyDescent="0.2">
      <c r="B133" t="s">
        <v>85</v>
      </c>
    </row>
    <row r="134" spans="2:4" x14ac:dyDescent="0.2">
      <c r="B134" t="s">
        <v>221</v>
      </c>
    </row>
    <row r="135" spans="2:4" x14ac:dyDescent="0.2">
      <c r="B135" t="s">
        <v>86</v>
      </c>
      <c r="D135" t="s">
        <v>213</v>
      </c>
    </row>
    <row r="136" spans="2:4" x14ac:dyDescent="0.2">
      <c r="B136" t="s">
        <v>87</v>
      </c>
      <c r="D136" s="9" t="s">
        <v>261</v>
      </c>
    </row>
    <row r="137" spans="2:4" x14ac:dyDescent="0.2">
      <c r="B137" t="s">
        <v>88</v>
      </c>
      <c r="D137" s="32" t="s">
        <v>346</v>
      </c>
    </row>
    <row r="138" spans="2:4" x14ac:dyDescent="0.2">
      <c r="B138" t="s">
        <v>89</v>
      </c>
    </row>
    <row r="139" spans="2:4" x14ac:dyDescent="0.2">
      <c r="B139" t="s">
        <v>90</v>
      </c>
    </row>
    <row r="140" spans="2:4" x14ac:dyDescent="0.2">
      <c r="B140" t="s">
        <v>328</v>
      </c>
    </row>
    <row r="141" spans="2:4" x14ac:dyDescent="0.2">
      <c r="B141" t="s">
        <v>91</v>
      </c>
    </row>
    <row r="142" spans="2:4" x14ac:dyDescent="0.2">
      <c r="B142" t="s">
        <v>92</v>
      </c>
    </row>
    <row r="143" spans="2:4" x14ac:dyDescent="0.2">
      <c r="B143" t="s">
        <v>108</v>
      </c>
    </row>
    <row r="144" spans="2:4" x14ac:dyDescent="0.2">
      <c r="B144" t="s">
        <v>202</v>
      </c>
    </row>
    <row r="145" spans="2:47" x14ac:dyDescent="0.2">
      <c r="B145" t="s">
        <v>113</v>
      </c>
    </row>
    <row r="146" spans="2:47" x14ac:dyDescent="0.2">
      <c r="B146" s="9" t="s">
        <v>223</v>
      </c>
    </row>
    <row r="147" spans="2:47" x14ac:dyDescent="0.2">
      <c r="B147" t="s">
        <v>340</v>
      </c>
    </row>
    <row r="148" spans="2:47" x14ac:dyDescent="0.2">
      <c r="B148" s="32" t="s">
        <v>108</v>
      </c>
    </row>
    <row r="151" spans="2:47" x14ac:dyDescent="0.2">
      <c r="B151" s="32" t="s">
        <v>333</v>
      </c>
      <c r="V151" s="8" t="str">
        <f>B145</f>
        <v>vše</v>
      </c>
      <c r="W151" s="19">
        <v>1</v>
      </c>
      <c r="X151" s="19">
        <v>2</v>
      </c>
      <c r="Y151" s="19">
        <v>3</v>
      </c>
      <c r="Z151" s="19">
        <v>4</v>
      </c>
      <c r="AA151" s="19">
        <v>5</v>
      </c>
      <c r="AB151" s="19">
        <v>6</v>
      </c>
      <c r="AC151" s="19">
        <v>7</v>
      </c>
      <c r="AD151" s="19">
        <v>8</v>
      </c>
      <c r="AE151" s="19">
        <v>9</v>
      </c>
      <c r="AF151" s="19">
        <v>10</v>
      </c>
      <c r="AG151" s="19">
        <v>11</v>
      </c>
      <c r="AH151" s="19">
        <v>12</v>
      </c>
      <c r="AI151" s="19">
        <v>13</v>
      </c>
      <c r="AJ151" s="19">
        <v>14</v>
      </c>
      <c r="AK151" s="19">
        <v>15</v>
      </c>
      <c r="AL151" s="19">
        <v>16</v>
      </c>
      <c r="AM151" s="19">
        <v>17</v>
      </c>
      <c r="AN151" s="19">
        <v>18</v>
      </c>
      <c r="AO151" s="19">
        <v>19</v>
      </c>
      <c r="AP151" s="19">
        <v>20</v>
      </c>
      <c r="AQ151" s="19"/>
      <c r="AR151" s="19"/>
      <c r="AS151" s="19"/>
      <c r="AT151" s="19"/>
      <c r="AU151" s="19"/>
    </row>
    <row r="152" spans="2:47" x14ac:dyDescent="0.2">
      <c r="B152" s="32" t="s">
        <v>332</v>
      </c>
      <c r="V152" s="19" t="e">
        <f>IF(#REF!="x","x",(IF(#REF!="x",(IF(#REF!="x","x","")),"")))</f>
        <v>#REF!</v>
      </c>
      <c r="W152" s="19" t="e">
        <f>IF(#REF!="","","x")</f>
        <v>#REF!</v>
      </c>
      <c r="X152" s="19" t="e">
        <f>IF(#REF!="","","x")</f>
        <v>#REF!</v>
      </c>
      <c r="Y152" s="19" t="e">
        <f>IF(#REF!="","","x")</f>
        <v>#REF!</v>
      </c>
      <c r="Z152" s="19" t="e">
        <f>IF(#REF!="","","x")</f>
        <v>#REF!</v>
      </c>
      <c r="AA152" s="19" t="e">
        <f>IF(#REF!="","","x")</f>
        <v>#REF!</v>
      </c>
      <c r="AB152" s="19" t="e">
        <f>IF(#REF!="","","x")</f>
        <v>#REF!</v>
      </c>
      <c r="AC152" s="19" t="e">
        <f>IF(#REF!="","","x")</f>
        <v>#REF!</v>
      </c>
      <c r="AD152" s="19" t="e">
        <f>IF(#REF!="","","x")</f>
        <v>#REF!</v>
      </c>
      <c r="AE152" s="19" t="e">
        <f>IF(#REF!="","","x")</f>
        <v>#REF!</v>
      </c>
      <c r="AF152" s="19" t="e">
        <f>IF(#REF!="","","x")</f>
        <v>#REF!</v>
      </c>
      <c r="AG152" s="19" t="e">
        <f>IF(#REF!="","","x")</f>
        <v>#REF!</v>
      </c>
      <c r="AH152" s="19" t="e">
        <f>IF(#REF!="","","x")</f>
        <v>#REF!</v>
      </c>
      <c r="AI152" s="19" t="e">
        <f>IF(#REF!="","","x")</f>
        <v>#REF!</v>
      </c>
      <c r="AJ152" s="19" t="e">
        <f>IF(#REF!="","","x")</f>
        <v>#REF!</v>
      </c>
      <c r="AK152" s="19" t="e">
        <f>IF(#REF!="","","x")</f>
        <v>#REF!</v>
      </c>
      <c r="AL152" s="19" t="e">
        <f>IF(#REF!="","","x")</f>
        <v>#REF!</v>
      </c>
      <c r="AM152" s="19" t="e">
        <f>IF(#REF!="","","x")</f>
        <v>#REF!</v>
      </c>
      <c r="AN152" s="19" t="e">
        <f>IF(#REF!="","","x")</f>
        <v>#REF!</v>
      </c>
      <c r="AO152" s="19" t="e">
        <f>IF(#REF!="","","x")</f>
        <v>#REF!</v>
      </c>
      <c r="AP152" s="19" t="e">
        <f>IF(#REF!="","","x")</f>
        <v>#REF!</v>
      </c>
    </row>
    <row r="153" spans="2:47" x14ac:dyDescent="0.2">
      <c r="B153" s="3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">
      <c r="B154" s="3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">
      <c r="B159" s="9" t="s">
        <v>305</v>
      </c>
      <c r="W159" t="e">
        <f>CONCATENATE(AB155,AB156,AC155,AC156,AD155)</f>
        <v>#REF!</v>
      </c>
    </row>
    <row r="160" spans="2:47" x14ac:dyDescent="0.2">
      <c r="B160" s="32" t="s">
        <v>329</v>
      </c>
      <c r="W160" t="e">
        <f>CONCATENATE(AD156,AE155,AE156,AF155,AF156)</f>
        <v>#REF!</v>
      </c>
    </row>
    <row r="161" spans="2:42" x14ac:dyDescent="0.2">
      <c r="B161" s="32" t="s">
        <v>306</v>
      </c>
      <c r="W161" t="e">
        <f>CONCATENATE(AG155,AG156,AH155,AH156,AI155)</f>
        <v>#REF!</v>
      </c>
    </row>
    <row r="162" spans="2:42" x14ac:dyDescent="0.2">
      <c r="B162" s="32" t="s">
        <v>307</v>
      </c>
      <c r="W162" t="e">
        <f>CONCATENATE(AI156,AJ155,AJ156,AK155)</f>
        <v>#REF!</v>
      </c>
    </row>
    <row r="163" spans="2:42" x14ac:dyDescent="0.2">
      <c r="B163" s="32" t="s">
        <v>308</v>
      </c>
      <c r="W163" t="e">
        <f>CONCATENATE(W157,W158,W159,W160,W161,W162,Z157,Z158)</f>
        <v>#REF!</v>
      </c>
    </row>
    <row r="164" spans="2:42" x14ac:dyDescent="0.2">
      <c r="W164" s="19" t="e">
        <f t="shared" ref="W164:AM164" si="8">IF($V152="x",IF(W153="","","x"),"")</f>
        <v>#REF!</v>
      </c>
      <c r="X164" s="19" t="e">
        <f t="shared" si="8"/>
        <v>#REF!</v>
      </c>
      <c r="Y164" s="19" t="e">
        <f t="shared" si="8"/>
        <v>#REF!</v>
      </c>
      <c r="Z164" s="19" t="e">
        <f t="shared" si="8"/>
        <v>#REF!</v>
      </c>
      <c r="AA164" s="19" t="e">
        <f t="shared" si="8"/>
        <v>#REF!</v>
      </c>
      <c r="AB164" s="19" t="e">
        <f t="shared" si="8"/>
        <v>#REF!</v>
      </c>
      <c r="AC164" s="19" t="e">
        <f t="shared" si="8"/>
        <v>#REF!</v>
      </c>
      <c r="AD164" s="19" t="e">
        <f t="shared" si="8"/>
        <v>#REF!</v>
      </c>
      <c r="AE164" s="19" t="e">
        <f t="shared" si="8"/>
        <v>#REF!</v>
      </c>
      <c r="AF164" s="19" t="e">
        <f t="shared" si="8"/>
        <v>#REF!</v>
      </c>
      <c r="AG164" s="19" t="e">
        <f t="shared" si="8"/>
        <v>#REF!</v>
      </c>
      <c r="AH164" s="19" t="e">
        <f t="shared" si="8"/>
        <v>#REF!</v>
      </c>
      <c r="AI164" s="19" t="e">
        <f t="shared" si="8"/>
        <v>#REF!</v>
      </c>
      <c r="AJ164" s="19" t="e">
        <f t="shared" si="8"/>
        <v>#REF!</v>
      </c>
      <c r="AK164" s="19" t="e">
        <f t="shared" si="8"/>
        <v>#REF!</v>
      </c>
      <c r="AL164" s="19" t="e">
        <f t="shared" si="8"/>
        <v>#REF!</v>
      </c>
      <c r="AM164" s="19" t="e">
        <f t="shared" si="8"/>
        <v>#REF!</v>
      </c>
      <c r="AN164" s="19" t="e">
        <f>IF($V152="x",IF(AN153="","","x"),"")</f>
        <v>#REF!</v>
      </c>
      <c r="AO164" s="19" t="e">
        <f>IF($V152="x",IF(AO153="","","x"),"")</f>
        <v>#REF!</v>
      </c>
      <c r="AP164" s="19" t="e">
        <f>IF($V152="x",IF(AP153="","","x"),"")</f>
        <v>#REF!</v>
      </c>
    </row>
    <row r="165" spans="2:42" x14ac:dyDescent="0.2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">
      <c r="B168" s="32" t="s">
        <v>480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">
      <c r="B169" s="3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">
      <c r="B170" s="3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">
      <c r="B171" t="s">
        <v>335</v>
      </c>
      <c r="W171" t="e">
        <f>CONCATENATE(AB167,AB168,AC167,AC168,AD167)</f>
        <v>#REF!</v>
      </c>
    </row>
    <row r="172" spans="2:42" x14ac:dyDescent="0.2">
      <c r="B172" t="s">
        <v>336</v>
      </c>
      <c r="W172" t="e">
        <f>CONCATENATE(AD168,AE167,AE168,AF167,AF168)</f>
        <v>#REF!</v>
      </c>
    </row>
    <row r="173" spans="2:42" x14ac:dyDescent="0.2">
      <c r="B173" t="s">
        <v>337</v>
      </c>
      <c r="W173" t="e">
        <f>CONCATENATE(AG167,AG168,AH167,AH168,AI167)</f>
        <v>#REF!</v>
      </c>
    </row>
    <row r="174" spans="2:42" x14ac:dyDescent="0.2">
      <c r="B174" t="s">
        <v>338</v>
      </c>
      <c r="W174" t="e">
        <f>CONCATENATE(AI168,AJ167,AJ168,AK167)</f>
        <v>#REF!</v>
      </c>
    </row>
    <row r="175" spans="2:42" x14ac:dyDescent="0.2">
      <c r="B175" t="s">
        <v>351</v>
      </c>
      <c r="W175" t="e">
        <f>CONCATENATE(W169,W170,W171,W172,W173,W174,Z169,Z170)</f>
        <v>#REF!</v>
      </c>
    </row>
    <row r="177" spans="2:42" x14ac:dyDescent="0.2">
      <c r="W177" t="e">
        <f>IF(V152="x",W175,W163)</f>
        <v>#REF!</v>
      </c>
    </row>
    <row r="178" spans="2:42" x14ac:dyDescent="0.2">
      <c r="B178" s="32" t="s">
        <v>365</v>
      </c>
    </row>
    <row r="179" spans="2:42" x14ac:dyDescent="0.2">
      <c r="B179" s="32"/>
    </row>
    <row r="180" spans="2:42" x14ac:dyDescent="0.2">
      <c r="B180" t="s">
        <v>464</v>
      </c>
    </row>
    <row r="181" spans="2:42" x14ac:dyDescent="0.2">
      <c r="V181" s="8" t="str">
        <f>V151</f>
        <v>vše</v>
      </c>
      <c r="W181" s="19">
        <v>1</v>
      </c>
      <c r="X181" s="19">
        <v>2</v>
      </c>
      <c r="Y181" s="19">
        <v>3</v>
      </c>
      <c r="Z181" s="19">
        <v>4</v>
      </c>
      <c r="AA181" s="19">
        <v>5</v>
      </c>
      <c r="AB181" s="19">
        <v>6</v>
      </c>
      <c r="AC181" s="19">
        <v>7</v>
      </c>
      <c r="AD181" s="19">
        <v>8</v>
      </c>
      <c r="AE181" s="19">
        <v>9</v>
      </c>
      <c r="AF181" s="19">
        <v>10</v>
      </c>
      <c r="AG181" s="19">
        <v>11</v>
      </c>
      <c r="AH181" s="19">
        <v>12</v>
      </c>
      <c r="AI181" s="19">
        <v>13</v>
      </c>
      <c r="AJ181" s="19">
        <v>14</v>
      </c>
      <c r="AK181" s="19">
        <v>15</v>
      </c>
      <c r="AL181" s="19">
        <v>16</v>
      </c>
      <c r="AM181" s="19">
        <v>17</v>
      </c>
      <c r="AN181" s="19">
        <v>18</v>
      </c>
      <c r="AO181" s="19">
        <v>19</v>
      </c>
      <c r="AP181" s="19">
        <v>20</v>
      </c>
    </row>
    <row r="182" spans="2:42" x14ac:dyDescent="0.2">
      <c r="V182" s="19" t="e">
        <f>IF(#REF!="x","x",(IF(#REF!="x",IF(#REF!="x","x",""),"")))</f>
        <v>#REF!</v>
      </c>
      <c r="W182" s="19" t="e">
        <f>IF(#REF!="","","x")</f>
        <v>#REF!</v>
      </c>
      <c r="X182" s="19" t="e">
        <f>IF(#REF!="","","x")</f>
        <v>#REF!</v>
      </c>
      <c r="Y182" s="19" t="e">
        <f>IF(#REF!="","","x")</f>
        <v>#REF!</v>
      </c>
      <c r="Z182" s="19" t="e">
        <f>IF(#REF!="","","x")</f>
        <v>#REF!</v>
      </c>
      <c r="AA182" s="19" t="e">
        <f>IF(#REF!="","","x")</f>
        <v>#REF!</v>
      </c>
      <c r="AB182" s="19" t="e">
        <f>IF(#REF!="","","x")</f>
        <v>#REF!</v>
      </c>
      <c r="AC182" s="19" t="e">
        <f>IF(#REF!="","","x")</f>
        <v>#REF!</v>
      </c>
      <c r="AD182" s="19" t="e">
        <f>IF(#REF!="","","x")</f>
        <v>#REF!</v>
      </c>
      <c r="AE182" s="19" t="e">
        <f>IF(#REF!="","","x")</f>
        <v>#REF!</v>
      </c>
      <c r="AF182" s="19" t="e">
        <f>IF(#REF!="","","x")</f>
        <v>#REF!</v>
      </c>
      <c r="AG182" s="19" t="e">
        <f>IF(#REF!="","","x")</f>
        <v>#REF!</v>
      </c>
      <c r="AH182" s="19" t="e">
        <f>IF(#REF!="","","x")</f>
        <v>#REF!</v>
      </c>
      <c r="AI182" s="19" t="e">
        <f>IF(#REF!="","","x")</f>
        <v>#REF!</v>
      </c>
      <c r="AJ182" s="19" t="e">
        <f>IF(#REF!="","","x")</f>
        <v>#REF!</v>
      </c>
      <c r="AK182" s="19" t="e">
        <f>IF(#REF!="","","x")</f>
        <v>#REF!</v>
      </c>
      <c r="AL182" s="19" t="e">
        <f>IF(#REF!="","","x")</f>
        <v>#REF!</v>
      </c>
      <c r="AM182" s="19" t="e">
        <f>IF(#REF!="","","x")</f>
        <v>#REF!</v>
      </c>
      <c r="AN182" s="19" t="e">
        <f>IF(#REF!="","","x")</f>
        <v>#REF!</v>
      </c>
      <c r="AO182" s="19" t="e">
        <f>IF(#REF!="","","x")</f>
        <v>#REF!</v>
      </c>
      <c r="AP182" s="19" t="e">
        <f>IF(#REF!="","","x")</f>
        <v>#REF!</v>
      </c>
    </row>
    <row r="183" spans="2:42" x14ac:dyDescent="0.2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">
      <c r="W189" t="e">
        <f>CONCATENATE(AB185,AB186,AC185,AC186,AD185)</f>
        <v>#REF!</v>
      </c>
    </row>
    <row r="190" spans="2:42" x14ac:dyDescent="0.2">
      <c r="W190" t="e">
        <f>CONCATENATE(AD186,AE185,AE186,AF185,AF186)</f>
        <v>#REF!</v>
      </c>
    </row>
    <row r="191" spans="2:42" x14ac:dyDescent="0.2">
      <c r="W191" t="e">
        <f>CONCATENATE(AG185,AG186,AH185,AH186,AI185)</f>
        <v>#REF!</v>
      </c>
    </row>
    <row r="192" spans="2:42" x14ac:dyDescent="0.2">
      <c r="W192" t="e">
        <f>CONCATENATE(AI186,AJ185,AJ186,AK185)</f>
        <v>#REF!</v>
      </c>
    </row>
    <row r="193" spans="23:42" x14ac:dyDescent="0.2">
      <c r="W193" t="e">
        <f>CONCATENATE(W187,W188,W189,W190,W191,W192,Z187,Z188)</f>
        <v>#REF!</v>
      </c>
    </row>
    <row r="194" spans="23:42" x14ac:dyDescent="0.2">
      <c r="W194" s="19" t="e">
        <f t="shared" ref="W194:AM194" si="17">IF($V182="x",IF(W183="","","x"),"")</f>
        <v>#REF!</v>
      </c>
      <c r="X194" s="19" t="e">
        <f t="shared" si="17"/>
        <v>#REF!</v>
      </c>
      <c r="Y194" s="19" t="e">
        <f t="shared" si="17"/>
        <v>#REF!</v>
      </c>
      <c r="Z194" s="19" t="e">
        <f t="shared" si="17"/>
        <v>#REF!</v>
      </c>
      <c r="AA194" s="19" t="e">
        <f t="shared" si="17"/>
        <v>#REF!</v>
      </c>
      <c r="AB194" s="19" t="e">
        <f t="shared" si="17"/>
        <v>#REF!</v>
      </c>
      <c r="AC194" s="19" t="e">
        <f t="shared" si="17"/>
        <v>#REF!</v>
      </c>
      <c r="AD194" s="19" t="e">
        <f t="shared" si="17"/>
        <v>#REF!</v>
      </c>
      <c r="AE194" s="19" t="e">
        <f t="shared" si="17"/>
        <v>#REF!</v>
      </c>
      <c r="AF194" s="19" t="e">
        <f t="shared" si="17"/>
        <v>#REF!</v>
      </c>
      <c r="AG194" s="19" t="e">
        <f t="shared" si="17"/>
        <v>#REF!</v>
      </c>
      <c r="AH194" s="19" t="e">
        <f t="shared" si="17"/>
        <v>#REF!</v>
      </c>
      <c r="AI194" s="19" t="e">
        <f t="shared" si="17"/>
        <v>#REF!</v>
      </c>
      <c r="AJ194" s="19" t="e">
        <f t="shared" si="17"/>
        <v>#REF!</v>
      </c>
      <c r="AK194" s="19" t="e">
        <f t="shared" si="17"/>
        <v>#REF!</v>
      </c>
      <c r="AL194" s="19" t="e">
        <f t="shared" si="17"/>
        <v>#REF!</v>
      </c>
      <c r="AM194" s="19" t="e">
        <f t="shared" si="17"/>
        <v>#REF!</v>
      </c>
      <c r="AN194" s="19" t="e">
        <f>IF($V182="x",IF(AN183="","","x"),"")</f>
        <v>#REF!</v>
      </c>
      <c r="AO194" s="19" t="e">
        <f>IF($V182="x",IF(AO183="","","x"),"")</f>
        <v>#REF!</v>
      </c>
      <c r="AP194" s="19" t="e">
        <f>IF($V182="x",IF(AP183="","","x"),"")</f>
        <v>#REF!</v>
      </c>
    </row>
    <row r="195" spans="23:42" x14ac:dyDescent="0.2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">
      <c r="W201" t="e">
        <f>CONCATENATE(AB197,AB198,AC197,AC198,AD197)</f>
        <v>#REF!</v>
      </c>
    </row>
    <row r="202" spans="23:42" x14ac:dyDescent="0.2">
      <c r="W202" t="e">
        <f>CONCATENATE(AD198,AE197,AE198,AF197,AF198)</f>
        <v>#REF!</v>
      </c>
    </row>
    <row r="203" spans="23:42" x14ac:dyDescent="0.2">
      <c r="W203" t="e">
        <f>CONCATENATE(AG197,AG198,AH197,AH198,AI197)</f>
        <v>#REF!</v>
      </c>
    </row>
    <row r="204" spans="23:42" x14ac:dyDescent="0.2">
      <c r="W204" t="e">
        <f>CONCATENATE(AI198,AJ197,AJ198,AK197)</f>
        <v>#REF!</v>
      </c>
    </row>
    <row r="205" spans="23:42" x14ac:dyDescent="0.2">
      <c r="W205" t="e">
        <f>CONCATENATE(W199,W200,W201,W202,W203,W204,Z199,Z200)</f>
        <v>#REF!</v>
      </c>
    </row>
    <row r="207" spans="23:42" x14ac:dyDescent="0.2">
      <c r="W207" t="e">
        <f>IF(V182="x",W205,W193)</f>
        <v>#REF!</v>
      </c>
    </row>
    <row r="211" spans="22:42" x14ac:dyDescent="0.2">
      <c r="V211" s="8" t="str">
        <f>V181</f>
        <v>vše</v>
      </c>
      <c r="W211" s="19">
        <v>1</v>
      </c>
      <c r="X211" s="19">
        <v>2</v>
      </c>
      <c r="Y211" s="19">
        <v>3</v>
      </c>
      <c r="Z211" s="19">
        <v>4</v>
      </c>
      <c r="AA211" s="19">
        <v>5</v>
      </c>
      <c r="AB211" s="19">
        <v>6</v>
      </c>
      <c r="AC211" s="19">
        <v>7</v>
      </c>
      <c r="AD211" s="19">
        <v>8</v>
      </c>
      <c r="AE211" s="19">
        <v>9</v>
      </c>
      <c r="AF211" s="19">
        <v>10</v>
      </c>
      <c r="AG211" s="19">
        <v>11</v>
      </c>
      <c r="AH211" s="19">
        <v>12</v>
      </c>
      <c r="AI211" s="19">
        <v>13</v>
      </c>
      <c r="AJ211" s="19">
        <v>14</v>
      </c>
      <c r="AK211" s="19">
        <v>15</v>
      </c>
      <c r="AL211" s="19">
        <v>16</v>
      </c>
      <c r="AM211" s="19">
        <v>17</v>
      </c>
      <c r="AN211" s="19">
        <v>18</v>
      </c>
      <c r="AO211" s="19">
        <v>19</v>
      </c>
      <c r="AP211" s="19">
        <v>20</v>
      </c>
    </row>
    <row r="212" spans="22:42" x14ac:dyDescent="0.2">
      <c r="V212" s="19" t="e">
        <f>IF(#REF!="x","x",(IF(#REF!="x",IF(#REF!="x","x",""),"")))</f>
        <v>#REF!</v>
      </c>
      <c r="W212" s="19" t="e">
        <f>IF(#REF!="","","x")</f>
        <v>#REF!</v>
      </c>
      <c r="X212" s="19" t="e">
        <f>IF(#REF!="","","x")</f>
        <v>#REF!</v>
      </c>
      <c r="Y212" s="19" t="e">
        <f>IF(#REF!="","","x")</f>
        <v>#REF!</v>
      </c>
      <c r="Z212" s="19" t="e">
        <f>IF(#REF!="","","x")</f>
        <v>#REF!</v>
      </c>
      <c r="AA212" s="19" t="e">
        <f>IF(#REF!="","","x")</f>
        <v>#REF!</v>
      </c>
      <c r="AB212" s="19" t="e">
        <f>IF(#REF!="","","x")</f>
        <v>#REF!</v>
      </c>
      <c r="AC212" s="19" t="e">
        <f>IF(#REF!="","","x")</f>
        <v>#REF!</v>
      </c>
      <c r="AD212" s="19" t="e">
        <f>IF(#REF!="","","x")</f>
        <v>#REF!</v>
      </c>
      <c r="AE212" s="19" t="e">
        <f>IF(#REF!="","","x")</f>
        <v>#REF!</v>
      </c>
      <c r="AF212" s="19" t="e">
        <f>IF(#REF!="","","x")</f>
        <v>#REF!</v>
      </c>
      <c r="AG212" s="19" t="e">
        <f>IF(#REF!="","","x")</f>
        <v>#REF!</v>
      </c>
      <c r="AH212" s="19" t="e">
        <f>IF(#REF!="","","x")</f>
        <v>#REF!</v>
      </c>
      <c r="AI212" s="19" t="e">
        <f>IF(#REF!="","","x")</f>
        <v>#REF!</v>
      </c>
      <c r="AJ212" s="19" t="e">
        <f>IF(#REF!="","","x")</f>
        <v>#REF!</v>
      </c>
      <c r="AK212" s="19" t="e">
        <f>IF(#REF!="","","x")</f>
        <v>#REF!</v>
      </c>
      <c r="AL212" s="19" t="e">
        <f>IF(#REF!="","","x")</f>
        <v>#REF!</v>
      </c>
      <c r="AM212" s="19" t="e">
        <f>IF(#REF!="","","x")</f>
        <v>#REF!</v>
      </c>
      <c r="AN212" s="19" t="e">
        <f>IF(#REF!="","","x")</f>
        <v>#REF!</v>
      </c>
      <c r="AO212" s="19" t="e">
        <f>IF(#REF!="","","x")</f>
        <v>#REF!</v>
      </c>
      <c r="AP212" s="19" t="e">
        <f>IF(#REF!="","","x")</f>
        <v>#REF!</v>
      </c>
    </row>
    <row r="213" spans="22:42" x14ac:dyDescent="0.2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">
      <c r="W219" t="e">
        <f>CONCATENATE(AB215,AB216,AC215,AC216,AD215)</f>
        <v>#REF!</v>
      </c>
    </row>
    <row r="220" spans="22:42" x14ac:dyDescent="0.2">
      <c r="W220" t="e">
        <f>CONCATENATE(AD216,AE215,AE216,AF215,AF216)</f>
        <v>#REF!</v>
      </c>
    </row>
    <row r="221" spans="22:42" x14ac:dyDescent="0.2">
      <c r="W221" t="e">
        <f>CONCATENATE(AG215,AG216,AH215,AH216,AI215)</f>
        <v>#REF!</v>
      </c>
    </row>
    <row r="222" spans="22:42" x14ac:dyDescent="0.2">
      <c r="W222" t="e">
        <f>CONCATENATE(AI216,AJ215,AJ216,AK215)</f>
        <v>#REF!</v>
      </c>
    </row>
    <row r="223" spans="22:42" x14ac:dyDescent="0.2">
      <c r="W223" t="e">
        <f>CONCATENATE(W217,W218,W219,W220,W221,W222,Z217,Z218)</f>
        <v>#REF!</v>
      </c>
    </row>
    <row r="224" spans="22:42" x14ac:dyDescent="0.2">
      <c r="W224" s="19" t="e">
        <f t="shared" ref="W224:AM224" si="25">IF($V212="x",IF(W213="","","x"),"")</f>
        <v>#REF!</v>
      </c>
      <c r="X224" s="19" t="e">
        <f t="shared" si="25"/>
        <v>#REF!</v>
      </c>
      <c r="Y224" s="19" t="e">
        <f t="shared" si="25"/>
        <v>#REF!</v>
      </c>
      <c r="Z224" s="19" t="e">
        <f t="shared" si="25"/>
        <v>#REF!</v>
      </c>
      <c r="AA224" s="19" t="e">
        <f t="shared" si="25"/>
        <v>#REF!</v>
      </c>
      <c r="AB224" s="19" t="e">
        <f t="shared" si="25"/>
        <v>#REF!</v>
      </c>
      <c r="AC224" s="19" t="e">
        <f t="shared" si="25"/>
        <v>#REF!</v>
      </c>
      <c r="AD224" s="19" t="e">
        <f t="shared" si="25"/>
        <v>#REF!</v>
      </c>
      <c r="AE224" s="19" t="e">
        <f t="shared" si="25"/>
        <v>#REF!</v>
      </c>
      <c r="AF224" s="19" t="e">
        <f t="shared" si="25"/>
        <v>#REF!</v>
      </c>
      <c r="AG224" s="19" t="e">
        <f t="shared" si="25"/>
        <v>#REF!</v>
      </c>
      <c r="AH224" s="19" t="e">
        <f t="shared" si="25"/>
        <v>#REF!</v>
      </c>
      <c r="AI224" s="19" t="e">
        <f t="shared" si="25"/>
        <v>#REF!</v>
      </c>
      <c r="AJ224" s="19" t="e">
        <f t="shared" si="25"/>
        <v>#REF!</v>
      </c>
      <c r="AK224" s="19" t="e">
        <f t="shared" si="25"/>
        <v>#REF!</v>
      </c>
      <c r="AL224" s="19" t="e">
        <f t="shared" si="25"/>
        <v>#REF!</v>
      </c>
      <c r="AM224" s="19" t="e">
        <f t="shared" si="25"/>
        <v>#REF!</v>
      </c>
      <c r="AN224" s="19" t="e">
        <f>IF($V212="x",IF(AN213="","","x"),"")</f>
        <v>#REF!</v>
      </c>
      <c r="AO224" s="19" t="e">
        <f>IF($V212="x",IF(AO213="","","x"),"")</f>
        <v>#REF!</v>
      </c>
      <c r="AP224" s="19" t="e">
        <f>IF($V212="x",IF(AP213="","","x"),"")</f>
        <v>#REF!</v>
      </c>
    </row>
    <row r="225" spans="23:42" x14ac:dyDescent="0.2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">
      <c r="W231" t="e">
        <f>CONCATENATE(AB227,AB228,AC227,AC228,AD227)</f>
        <v>#REF!</v>
      </c>
    </row>
    <row r="232" spans="23:42" x14ac:dyDescent="0.2">
      <c r="W232" t="e">
        <f>CONCATENATE(AD228,AE227,AE228,AF227,AF228)</f>
        <v>#REF!</v>
      </c>
    </row>
    <row r="233" spans="23:42" x14ac:dyDescent="0.2">
      <c r="W233" t="e">
        <f>CONCATENATE(AG227,AG228,AH227,AH228,AI227)</f>
        <v>#REF!</v>
      </c>
    </row>
    <row r="234" spans="23:42" x14ac:dyDescent="0.2">
      <c r="W234" t="e">
        <f>CONCATENATE(AI228,AJ227,AJ228,AK227)</f>
        <v>#REF!</v>
      </c>
    </row>
    <row r="235" spans="23:42" x14ac:dyDescent="0.2">
      <c r="W235" t="e">
        <f>CONCATENATE(W229,W230,W231,W232,W233,W234,Z229,Z230)</f>
        <v>#REF!</v>
      </c>
    </row>
    <row r="237" spans="23:42" x14ac:dyDescent="0.2">
      <c r="W237" t="e">
        <f>IF(V212="x",W235,W223)</f>
        <v>#REF!</v>
      </c>
    </row>
    <row r="241" spans="22:42" x14ac:dyDescent="0.2">
      <c r="V241" s="8" t="str">
        <f>V211</f>
        <v>vše</v>
      </c>
      <c r="W241" s="19">
        <v>1</v>
      </c>
      <c r="X241" s="19">
        <v>2</v>
      </c>
      <c r="Y241" s="19">
        <v>3</v>
      </c>
      <c r="Z241" s="19">
        <v>4</v>
      </c>
      <c r="AA241" s="19">
        <v>5</v>
      </c>
      <c r="AB241" s="19">
        <v>6</v>
      </c>
      <c r="AC241" s="19">
        <v>7</v>
      </c>
      <c r="AD241" s="19">
        <v>8</v>
      </c>
      <c r="AE241" s="19">
        <v>9</v>
      </c>
      <c r="AF241" s="19">
        <v>10</v>
      </c>
      <c r="AG241" s="19">
        <v>11</v>
      </c>
      <c r="AH241" s="19">
        <v>12</v>
      </c>
      <c r="AI241" s="19">
        <v>13</v>
      </c>
      <c r="AJ241" s="19">
        <v>14</v>
      </c>
      <c r="AK241" s="19">
        <v>15</v>
      </c>
      <c r="AL241" s="19">
        <v>16</v>
      </c>
      <c r="AM241" s="19">
        <v>17</v>
      </c>
      <c r="AN241" s="19">
        <v>18</v>
      </c>
      <c r="AO241" s="19">
        <v>19</v>
      </c>
      <c r="AP241" s="19">
        <v>20</v>
      </c>
    </row>
    <row r="242" spans="22:42" x14ac:dyDescent="0.2">
      <c r="V242" s="19" t="e">
        <f>IF(#REF!="x","x",(IF(#REF!="x",IF(#REF!="x","x",""),"")))</f>
        <v>#REF!</v>
      </c>
      <c r="W242" s="19" t="e">
        <f>IF(#REF!="","","x")</f>
        <v>#REF!</v>
      </c>
      <c r="X242" s="19" t="e">
        <f>IF(#REF!="","","x")</f>
        <v>#REF!</v>
      </c>
      <c r="Y242" s="19" t="e">
        <f>IF(#REF!="","","x")</f>
        <v>#REF!</v>
      </c>
      <c r="Z242" s="19" t="e">
        <f>IF(#REF!="","","x")</f>
        <v>#REF!</v>
      </c>
      <c r="AA242" s="19" t="e">
        <f>IF(#REF!="","","x")</f>
        <v>#REF!</v>
      </c>
      <c r="AB242" s="19" t="e">
        <f>IF(#REF!="","","x")</f>
        <v>#REF!</v>
      </c>
      <c r="AC242" s="19" t="e">
        <f>IF(#REF!="","","x")</f>
        <v>#REF!</v>
      </c>
      <c r="AD242" s="19" t="e">
        <f>IF(#REF!="","","x")</f>
        <v>#REF!</v>
      </c>
      <c r="AE242" s="19" t="e">
        <f>IF(#REF!="","","x")</f>
        <v>#REF!</v>
      </c>
      <c r="AF242" s="19" t="e">
        <f>IF(#REF!="","","x")</f>
        <v>#REF!</v>
      </c>
      <c r="AG242" s="19" t="e">
        <f>IF(#REF!="","","x")</f>
        <v>#REF!</v>
      </c>
      <c r="AH242" s="19" t="e">
        <f>IF(#REF!="","","x")</f>
        <v>#REF!</v>
      </c>
      <c r="AI242" s="19" t="e">
        <f>IF(#REF!="","","x")</f>
        <v>#REF!</v>
      </c>
      <c r="AJ242" s="19" t="e">
        <f>IF(#REF!="","","x")</f>
        <v>#REF!</v>
      </c>
      <c r="AK242" s="19" t="e">
        <f>IF(#REF!="","","x")</f>
        <v>#REF!</v>
      </c>
      <c r="AL242" s="19" t="e">
        <f>IF(#REF!="","","x")</f>
        <v>#REF!</v>
      </c>
      <c r="AM242" s="19" t="e">
        <f>IF(#REF!="","","x")</f>
        <v>#REF!</v>
      </c>
      <c r="AN242" s="19" t="e">
        <f>IF(#REF!="","","x")</f>
        <v>#REF!</v>
      </c>
      <c r="AO242" s="19" t="e">
        <f>IF(#REF!="","","x")</f>
        <v>#REF!</v>
      </c>
      <c r="AP242" s="19" t="e">
        <f>IF(#REF!="","","x")</f>
        <v>#REF!</v>
      </c>
    </row>
    <row r="243" spans="22:42" x14ac:dyDescent="0.2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2" t="s">
        <v>466</v>
      </c>
      <c r="AG243" s="32" t="s">
        <v>467</v>
      </c>
      <c r="AH243" s="32" t="s">
        <v>468</v>
      </c>
    </row>
    <row r="244" spans="22:42" x14ac:dyDescent="0.2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465</v>
      </c>
      <c r="AG244" t="s">
        <v>469</v>
      </c>
      <c r="AH244" s="32" t="s">
        <v>468</v>
      </c>
    </row>
    <row r="245" spans="22:42" x14ac:dyDescent="0.2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">
      <c r="W249" t="e">
        <f>CONCATENATE(AB245,AB246,AC245,AC246,AD245)</f>
        <v>#REF!</v>
      </c>
    </row>
    <row r="250" spans="22:42" x14ac:dyDescent="0.2">
      <c r="W250" t="e">
        <f>CONCATENATE(AD246,AE245,AE246,AF245,AF246)</f>
        <v>#REF!</v>
      </c>
    </row>
    <row r="251" spans="22:42" x14ac:dyDescent="0.2">
      <c r="W251" t="e">
        <f>CONCATENATE(AG245,AG246,AH245,AH246,AI245)</f>
        <v>#REF!</v>
      </c>
    </row>
    <row r="252" spans="22:42" x14ac:dyDescent="0.2">
      <c r="W252" t="e">
        <f>CONCATENATE(AI246,AJ245,AJ246,AK245)</f>
        <v>#REF!</v>
      </c>
    </row>
    <row r="253" spans="22:42" x14ac:dyDescent="0.2">
      <c r="W253" t="e">
        <f>CONCATENATE(W247,W248,W249,W250,W251,W252,Z247,Z248)</f>
        <v>#REF!</v>
      </c>
    </row>
    <row r="254" spans="22:42" x14ac:dyDescent="0.2">
      <c r="W254" s="19" t="e">
        <f t="shared" ref="W254:AM254" si="33">IF($V242="x",IF(W243="","","x"),"")</f>
        <v>#REF!</v>
      </c>
      <c r="X254" s="19" t="e">
        <f t="shared" si="33"/>
        <v>#REF!</v>
      </c>
      <c r="Y254" s="19" t="e">
        <f t="shared" si="33"/>
        <v>#REF!</v>
      </c>
      <c r="Z254" s="19" t="e">
        <f t="shared" si="33"/>
        <v>#REF!</v>
      </c>
      <c r="AA254" s="19" t="e">
        <f t="shared" si="33"/>
        <v>#REF!</v>
      </c>
      <c r="AB254" s="19" t="e">
        <f t="shared" si="33"/>
        <v>#REF!</v>
      </c>
      <c r="AC254" s="19" t="e">
        <f t="shared" si="33"/>
        <v>#REF!</v>
      </c>
      <c r="AD254" s="19" t="e">
        <f t="shared" si="33"/>
        <v>#REF!</v>
      </c>
      <c r="AE254" s="19" t="e">
        <f t="shared" si="33"/>
        <v>#REF!</v>
      </c>
      <c r="AF254" s="19" t="e">
        <f t="shared" si="33"/>
        <v>#REF!</v>
      </c>
      <c r="AG254" s="19" t="e">
        <f t="shared" si="33"/>
        <v>#REF!</v>
      </c>
      <c r="AH254" s="19" t="e">
        <f t="shared" si="33"/>
        <v>#REF!</v>
      </c>
      <c r="AI254" s="19" t="e">
        <f t="shared" si="33"/>
        <v>#REF!</v>
      </c>
      <c r="AJ254" s="19" t="e">
        <f t="shared" si="33"/>
        <v>#REF!</v>
      </c>
      <c r="AK254" s="19" t="e">
        <f t="shared" si="33"/>
        <v>#REF!</v>
      </c>
      <c r="AL254" s="19" t="e">
        <f t="shared" si="33"/>
        <v>#REF!</v>
      </c>
      <c r="AM254" s="19" t="e">
        <f t="shared" si="33"/>
        <v>#REF!</v>
      </c>
      <c r="AN254" s="19" t="e">
        <f>IF($V242="x",IF(AN243="","","x"),"")</f>
        <v>#REF!</v>
      </c>
      <c r="AO254" s="19" t="e">
        <f>IF($V242="x",IF(AO243="","","x"),"")</f>
        <v>#REF!</v>
      </c>
      <c r="AP254" s="19" t="e">
        <f>IF($V242="x",IF(AP243="","","x"),"")</f>
        <v>#REF!</v>
      </c>
    </row>
    <row r="255" spans="22:42" x14ac:dyDescent="0.2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">
      <c r="W261" t="e">
        <f>CONCATENATE(AB257,AB258,AC257,AC258,AD257)</f>
        <v>#REF!</v>
      </c>
    </row>
    <row r="262" spans="22:42" x14ac:dyDescent="0.2">
      <c r="W262" t="e">
        <f>CONCATENATE(AD258,AE257,AE258,AF257,AF258)</f>
        <v>#REF!</v>
      </c>
    </row>
    <row r="263" spans="22:42" x14ac:dyDescent="0.2">
      <c r="W263" t="e">
        <f>CONCATENATE(AG257,AG258,AH257,AH258,AI257)</f>
        <v>#REF!</v>
      </c>
    </row>
    <row r="264" spans="22:42" x14ac:dyDescent="0.2">
      <c r="W264" t="e">
        <f>CONCATENATE(AI258,AJ257,AJ258,AK257)</f>
        <v>#REF!</v>
      </c>
    </row>
    <row r="265" spans="22:42" x14ac:dyDescent="0.2">
      <c r="W265" t="e">
        <f>CONCATENATE(W259,W260,W261,W262,W263,W264,Z259,Z260)</f>
        <v>#REF!</v>
      </c>
    </row>
    <row r="267" spans="22:42" x14ac:dyDescent="0.2">
      <c r="W267" t="e">
        <f>IF(V242="x",W265,W253)</f>
        <v>#REF!</v>
      </c>
    </row>
    <row r="271" spans="22:42" x14ac:dyDescent="0.2">
      <c r="V271" s="8" t="str">
        <f>V241</f>
        <v>vše</v>
      </c>
      <c r="W271" s="19">
        <v>1</v>
      </c>
      <c r="X271" s="19">
        <v>2</v>
      </c>
      <c r="Y271" s="19">
        <v>3</v>
      </c>
      <c r="Z271" s="19">
        <v>4</v>
      </c>
      <c r="AA271" s="19">
        <v>5</v>
      </c>
      <c r="AB271" s="19">
        <v>6</v>
      </c>
      <c r="AC271" s="19">
        <v>7</v>
      </c>
      <c r="AD271" s="19">
        <v>8</v>
      </c>
      <c r="AE271" s="19">
        <v>9</v>
      </c>
      <c r="AF271" s="19">
        <v>10</v>
      </c>
      <c r="AG271" s="19">
        <v>11</v>
      </c>
      <c r="AH271" s="19">
        <v>12</v>
      </c>
      <c r="AI271" s="19">
        <v>13</v>
      </c>
      <c r="AJ271" s="19">
        <v>14</v>
      </c>
      <c r="AK271" s="19">
        <v>15</v>
      </c>
      <c r="AL271" s="19">
        <v>16</v>
      </c>
      <c r="AM271" s="19">
        <v>17</v>
      </c>
      <c r="AN271" s="19">
        <v>18</v>
      </c>
      <c r="AO271" s="19">
        <v>19</v>
      </c>
      <c r="AP271" s="19">
        <v>20</v>
      </c>
    </row>
    <row r="272" spans="22:42" x14ac:dyDescent="0.2">
      <c r="V272" s="19" t="e">
        <f>IF(#REF!="x","x",(IF(#REF!="x",IF(#REF!="x","x",""),"")))</f>
        <v>#REF!</v>
      </c>
      <c r="W272" s="19" t="e">
        <f>IF(#REF!="","","x")</f>
        <v>#REF!</v>
      </c>
      <c r="X272" s="19" t="e">
        <f>IF(#REF!="","","x")</f>
        <v>#REF!</v>
      </c>
      <c r="Y272" s="19" t="e">
        <f>IF(#REF!="","","x")</f>
        <v>#REF!</v>
      </c>
      <c r="Z272" s="19" t="e">
        <f>IF(#REF!="","","x")</f>
        <v>#REF!</v>
      </c>
      <c r="AA272" s="19" t="e">
        <f>IF(#REF!="","","x")</f>
        <v>#REF!</v>
      </c>
      <c r="AB272" s="19" t="e">
        <f>IF(#REF!="","","x")</f>
        <v>#REF!</v>
      </c>
      <c r="AC272" s="19" t="e">
        <f>IF(#REF!="","","x")</f>
        <v>#REF!</v>
      </c>
      <c r="AD272" s="19" t="e">
        <f>IF(#REF!="","","x")</f>
        <v>#REF!</v>
      </c>
      <c r="AE272" s="19" t="e">
        <f>IF(#REF!="","","x")</f>
        <v>#REF!</v>
      </c>
      <c r="AF272" s="19" t="e">
        <f>IF(#REF!="","","x")</f>
        <v>#REF!</v>
      </c>
      <c r="AG272" s="19" t="e">
        <f>IF(#REF!="","","x")</f>
        <v>#REF!</v>
      </c>
      <c r="AH272" s="19" t="e">
        <f>IF(#REF!="","","x")</f>
        <v>#REF!</v>
      </c>
      <c r="AI272" s="19" t="e">
        <f>IF(#REF!="","","x")</f>
        <v>#REF!</v>
      </c>
      <c r="AJ272" s="19" t="e">
        <f>IF(#REF!="","","x")</f>
        <v>#REF!</v>
      </c>
      <c r="AK272" s="19" t="e">
        <f>IF(#REF!="","","x")</f>
        <v>#REF!</v>
      </c>
      <c r="AL272" s="19" t="e">
        <f>IF(#REF!="","","x")</f>
        <v>#REF!</v>
      </c>
      <c r="AM272" s="19" t="e">
        <f>IF(#REF!="","","x")</f>
        <v>#REF!</v>
      </c>
      <c r="AN272" s="19" t="e">
        <f>IF(#REF!="","","x")</f>
        <v>#REF!</v>
      </c>
      <c r="AO272" s="19" t="e">
        <f>IF(#REF!="","","x")</f>
        <v>#REF!</v>
      </c>
      <c r="AP272" s="19" t="e">
        <f>IF(#REF!="","","x")</f>
        <v>#REF!</v>
      </c>
    </row>
    <row r="273" spans="22:42" x14ac:dyDescent="0.2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">
      <c r="W279" t="e">
        <f>CONCATENATE(AB275,AB276,AC275,AC276,AD275)</f>
        <v>#REF!</v>
      </c>
    </row>
    <row r="280" spans="22:42" x14ac:dyDescent="0.2">
      <c r="W280" t="e">
        <f>CONCATENATE(AD276,AE275,AE276,AF275,AF276)</f>
        <v>#REF!</v>
      </c>
    </row>
    <row r="281" spans="22:42" x14ac:dyDescent="0.2">
      <c r="W281" t="e">
        <f>CONCATENATE(AG275,AG276,AH275,AH276,AI275)</f>
        <v>#REF!</v>
      </c>
    </row>
    <row r="282" spans="22:42" x14ac:dyDescent="0.2">
      <c r="W282" t="e">
        <f>CONCATENATE(AI276,AJ275,AJ276,AK275)</f>
        <v>#REF!</v>
      </c>
    </row>
    <row r="283" spans="22:42" x14ac:dyDescent="0.2">
      <c r="W283" t="e">
        <f>CONCATENATE(W277,W278,W279,W280,W281,W282,Z277,Z278)</f>
        <v>#REF!</v>
      </c>
    </row>
    <row r="284" spans="22:42" x14ac:dyDescent="0.2">
      <c r="W284" s="19" t="e">
        <f t="shared" ref="W284:AM284" si="41">IF($V272="x",IF(W273="","","x"),"")</f>
        <v>#REF!</v>
      </c>
      <c r="X284" s="19" t="e">
        <f t="shared" si="41"/>
        <v>#REF!</v>
      </c>
      <c r="Y284" s="19" t="e">
        <f t="shared" si="41"/>
        <v>#REF!</v>
      </c>
      <c r="Z284" s="19" t="e">
        <f t="shared" si="41"/>
        <v>#REF!</v>
      </c>
      <c r="AA284" s="19" t="e">
        <f t="shared" si="41"/>
        <v>#REF!</v>
      </c>
      <c r="AB284" s="19" t="e">
        <f t="shared" si="41"/>
        <v>#REF!</v>
      </c>
      <c r="AC284" s="19" t="e">
        <f t="shared" si="41"/>
        <v>#REF!</v>
      </c>
      <c r="AD284" s="19" t="e">
        <f t="shared" si="41"/>
        <v>#REF!</v>
      </c>
      <c r="AE284" s="19" t="e">
        <f t="shared" si="41"/>
        <v>#REF!</v>
      </c>
      <c r="AF284" s="19" t="e">
        <f t="shared" si="41"/>
        <v>#REF!</v>
      </c>
      <c r="AG284" s="19" t="e">
        <f t="shared" si="41"/>
        <v>#REF!</v>
      </c>
      <c r="AH284" s="19" t="e">
        <f t="shared" si="41"/>
        <v>#REF!</v>
      </c>
      <c r="AI284" s="19" t="e">
        <f t="shared" si="41"/>
        <v>#REF!</v>
      </c>
      <c r="AJ284" s="19" t="e">
        <f t="shared" si="41"/>
        <v>#REF!</v>
      </c>
      <c r="AK284" s="19" t="e">
        <f t="shared" si="41"/>
        <v>#REF!</v>
      </c>
      <c r="AL284" s="19" t="e">
        <f t="shared" si="41"/>
        <v>#REF!</v>
      </c>
      <c r="AM284" s="19" t="e">
        <f t="shared" si="41"/>
        <v>#REF!</v>
      </c>
      <c r="AN284" s="19" t="e">
        <f>IF($V272="x",IF(AN273="","","x"),"")</f>
        <v>#REF!</v>
      </c>
      <c r="AO284" s="19" t="e">
        <f>IF($V272="x",IF(AO273="","","x"),"")</f>
        <v>#REF!</v>
      </c>
      <c r="AP284" s="19" t="e">
        <f>IF($V272="x",IF(AP273="","","x"),"")</f>
        <v>#REF!</v>
      </c>
    </row>
    <row r="285" spans="22:42" x14ac:dyDescent="0.2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">
      <c r="W291" t="e">
        <f>CONCATENATE(AB287,AB288,AC287,AC288,AD287)</f>
        <v>#REF!</v>
      </c>
    </row>
    <row r="292" spans="22:42" x14ac:dyDescent="0.2">
      <c r="W292" t="e">
        <f>CONCATENATE(AD288,AE287,AE288,AF287,AF288)</f>
        <v>#REF!</v>
      </c>
    </row>
    <row r="293" spans="22:42" x14ac:dyDescent="0.2">
      <c r="W293" t="e">
        <f>CONCATENATE(AG287,AG288,AH287,AH288,AI287)</f>
        <v>#REF!</v>
      </c>
    </row>
    <row r="294" spans="22:42" x14ac:dyDescent="0.2">
      <c r="W294" t="e">
        <f>CONCATENATE(AI288,AJ287,AJ288,AK287)</f>
        <v>#REF!</v>
      </c>
    </row>
    <row r="295" spans="22:42" x14ac:dyDescent="0.2">
      <c r="W295" t="e">
        <f>CONCATENATE(W289,W290,W291,W292,W293,W294,Z289,Z290)</f>
        <v>#REF!</v>
      </c>
    </row>
    <row r="297" spans="22:42" x14ac:dyDescent="0.2">
      <c r="W297" t="e">
        <f>IF(V272="x",W295,W283)</f>
        <v>#REF!</v>
      </c>
    </row>
    <row r="301" spans="22:42" x14ac:dyDescent="0.2">
      <c r="V301" s="8" t="str">
        <f>V271</f>
        <v>vše</v>
      </c>
      <c r="W301" s="19">
        <v>1</v>
      </c>
      <c r="X301" s="19">
        <v>2</v>
      </c>
      <c r="Y301" s="19">
        <v>3</v>
      </c>
      <c r="Z301" s="19">
        <v>4</v>
      </c>
      <c r="AA301" s="19">
        <v>5</v>
      </c>
      <c r="AB301" s="19">
        <v>6</v>
      </c>
      <c r="AC301" s="19">
        <v>7</v>
      </c>
      <c r="AD301" s="19">
        <v>8</v>
      </c>
      <c r="AE301" s="19">
        <v>9</v>
      </c>
      <c r="AF301" s="19">
        <v>10</v>
      </c>
      <c r="AG301" s="19">
        <v>11</v>
      </c>
      <c r="AH301" s="19">
        <v>12</v>
      </c>
      <c r="AI301" s="19">
        <v>13</v>
      </c>
      <c r="AJ301" s="19">
        <v>14</v>
      </c>
      <c r="AK301" s="19">
        <v>15</v>
      </c>
      <c r="AL301" s="19">
        <v>16</v>
      </c>
      <c r="AM301" s="19">
        <v>17</v>
      </c>
      <c r="AN301" s="19">
        <v>18</v>
      </c>
      <c r="AO301" s="19">
        <v>19</v>
      </c>
      <c r="AP301" s="19">
        <v>20</v>
      </c>
    </row>
    <row r="302" spans="22:42" x14ac:dyDescent="0.2">
      <c r="V302" s="19" t="e">
        <f>IF(#REF!="x","x",(IF(#REF!="x",IF(#REF!="x","x",""),"")))</f>
        <v>#REF!</v>
      </c>
      <c r="W302" s="19" t="e">
        <f>IF(#REF!="","","x")</f>
        <v>#REF!</v>
      </c>
      <c r="X302" s="19" t="e">
        <f>IF(#REF!="","","x")</f>
        <v>#REF!</v>
      </c>
      <c r="Y302" s="19" t="e">
        <f>IF(#REF!="","","x")</f>
        <v>#REF!</v>
      </c>
      <c r="Z302" s="19" t="e">
        <f>IF(#REF!="","","x")</f>
        <v>#REF!</v>
      </c>
      <c r="AA302" s="19" t="e">
        <f>IF(#REF!="","","x")</f>
        <v>#REF!</v>
      </c>
      <c r="AB302" s="19" t="e">
        <f>IF(#REF!="","","x")</f>
        <v>#REF!</v>
      </c>
      <c r="AC302" s="19" t="e">
        <f>IF(#REF!="","","x")</f>
        <v>#REF!</v>
      </c>
      <c r="AD302" s="19" t="e">
        <f>IF(#REF!="","","x")</f>
        <v>#REF!</v>
      </c>
      <c r="AE302" s="19" t="e">
        <f>IF(#REF!="","","x")</f>
        <v>#REF!</v>
      </c>
      <c r="AF302" s="19" t="e">
        <f>IF(#REF!="","","x")</f>
        <v>#REF!</v>
      </c>
      <c r="AG302" s="19" t="e">
        <f>IF(#REF!="","","x")</f>
        <v>#REF!</v>
      </c>
      <c r="AH302" s="19" t="e">
        <f>IF(#REF!="","","x")</f>
        <v>#REF!</v>
      </c>
      <c r="AI302" s="19" t="e">
        <f>IF(#REF!="","","x")</f>
        <v>#REF!</v>
      </c>
      <c r="AJ302" s="19" t="e">
        <f>IF(#REF!="","","x")</f>
        <v>#REF!</v>
      </c>
      <c r="AK302" s="19" t="e">
        <f>IF(#REF!="","","x")</f>
        <v>#REF!</v>
      </c>
      <c r="AL302" s="19" t="e">
        <f>IF(#REF!="","","x")</f>
        <v>#REF!</v>
      </c>
      <c r="AM302" s="19" t="e">
        <f>IF(#REF!="","","x")</f>
        <v>#REF!</v>
      </c>
      <c r="AN302" s="19" t="e">
        <f>IF(#REF!="","","x")</f>
        <v>#REF!</v>
      </c>
      <c r="AO302" s="19" t="e">
        <f>IF(#REF!="","","x")</f>
        <v>#REF!</v>
      </c>
      <c r="AP302" s="19" t="e">
        <f>IF(#REF!="","","x")</f>
        <v>#REF!</v>
      </c>
    </row>
    <row r="303" spans="22:42" x14ac:dyDescent="0.2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">
      <c r="W309" t="e">
        <f>CONCATENATE(AB305,AB306,AC305,AC306,AD305)</f>
        <v>#REF!</v>
      </c>
    </row>
    <row r="310" spans="23:42" x14ac:dyDescent="0.2">
      <c r="W310" t="e">
        <f>CONCATENATE(AD306,AE305,AE306,AF305,AF306)</f>
        <v>#REF!</v>
      </c>
    </row>
    <row r="311" spans="23:42" x14ac:dyDescent="0.2">
      <c r="W311" t="e">
        <f>CONCATENATE(AG305,AG306,AH305,AH306,AI305)</f>
        <v>#REF!</v>
      </c>
    </row>
    <row r="312" spans="23:42" x14ac:dyDescent="0.2">
      <c r="W312" t="e">
        <f>CONCATENATE(AI306,AJ305,AJ306,AK305)</f>
        <v>#REF!</v>
      </c>
    </row>
    <row r="313" spans="23:42" x14ac:dyDescent="0.2">
      <c r="W313" t="e">
        <f>CONCATENATE(W307,W308,W309,W310,W311,W312,Z307,Z308)</f>
        <v>#REF!</v>
      </c>
    </row>
    <row r="314" spans="23:42" x14ac:dyDescent="0.2">
      <c r="W314" s="19" t="e">
        <f t="shared" ref="W314:AM314" si="49">IF($V302="x",IF(W303="","","x"),"")</f>
        <v>#REF!</v>
      </c>
      <c r="X314" s="19" t="e">
        <f t="shared" si="49"/>
        <v>#REF!</v>
      </c>
      <c r="Y314" s="19" t="e">
        <f t="shared" si="49"/>
        <v>#REF!</v>
      </c>
      <c r="Z314" s="19" t="e">
        <f t="shared" si="49"/>
        <v>#REF!</v>
      </c>
      <c r="AA314" s="19" t="e">
        <f t="shared" si="49"/>
        <v>#REF!</v>
      </c>
      <c r="AB314" s="19" t="e">
        <f t="shared" si="49"/>
        <v>#REF!</v>
      </c>
      <c r="AC314" s="19" t="e">
        <f t="shared" si="49"/>
        <v>#REF!</v>
      </c>
      <c r="AD314" s="19" t="e">
        <f t="shared" si="49"/>
        <v>#REF!</v>
      </c>
      <c r="AE314" s="19" t="e">
        <f t="shared" si="49"/>
        <v>#REF!</v>
      </c>
      <c r="AF314" s="19" t="e">
        <f t="shared" si="49"/>
        <v>#REF!</v>
      </c>
      <c r="AG314" s="19" t="e">
        <f t="shared" si="49"/>
        <v>#REF!</v>
      </c>
      <c r="AH314" s="19" t="e">
        <f t="shared" si="49"/>
        <v>#REF!</v>
      </c>
      <c r="AI314" s="19" t="e">
        <f t="shared" si="49"/>
        <v>#REF!</v>
      </c>
      <c r="AJ314" s="19" t="e">
        <f t="shared" si="49"/>
        <v>#REF!</v>
      </c>
      <c r="AK314" s="19" t="e">
        <f t="shared" si="49"/>
        <v>#REF!</v>
      </c>
      <c r="AL314" s="19" t="e">
        <f t="shared" si="49"/>
        <v>#REF!</v>
      </c>
      <c r="AM314" s="19" t="e">
        <f t="shared" si="49"/>
        <v>#REF!</v>
      </c>
      <c r="AN314" s="19" t="e">
        <f>IF($V302="x",IF(AN303="","","x"),"")</f>
        <v>#REF!</v>
      </c>
      <c r="AO314" s="19" t="e">
        <f>IF($V302="x",IF(AO303="","","x"),"")</f>
        <v>#REF!</v>
      </c>
      <c r="AP314" s="19" t="e">
        <f>IF($V302="x",IF(AP303="","","x"),"")</f>
        <v>#REF!</v>
      </c>
    </row>
    <row r="315" spans="23:42" x14ac:dyDescent="0.2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">
      <c r="W321" t="e">
        <f>CONCATENATE(AB317,AB318,AC317,AC318,AD317)</f>
        <v>#REF!</v>
      </c>
    </row>
    <row r="322" spans="22:42" x14ac:dyDescent="0.2">
      <c r="W322" t="e">
        <f>CONCATENATE(AD318,AE317,AE318,AF317,AF318)</f>
        <v>#REF!</v>
      </c>
    </row>
    <row r="323" spans="22:42" x14ac:dyDescent="0.2">
      <c r="W323" t="e">
        <f>CONCATENATE(AG317,AG318,AH317,AH318,AI317)</f>
        <v>#REF!</v>
      </c>
    </row>
    <row r="324" spans="22:42" x14ac:dyDescent="0.2">
      <c r="W324" t="e">
        <f>CONCATENATE(AI318,AJ317,AJ318,AK317)</f>
        <v>#REF!</v>
      </c>
    </row>
    <row r="325" spans="22:42" x14ac:dyDescent="0.2">
      <c r="W325" t="e">
        <f>CONCATENATE(W319,W320,W321,W322,W323,W324,Z319,Z320)</f>
        <v>#REF!</v>
      </c>
    </row>
    <row r="327" spans="22:42" x14ac:dyDescent="0.2">
      <c r="W327" t="e">
        <f>IF(V302="x",W325,W313)</f>
        <v>#REF!</v>
      </c>
    </row>
    <row r="331" spans="22:42" x14ac:dyDescent="0.2">
      <c r="V331" s="8" t="str">
        <f>V301</f>
        <v>vše</v>
      </c>
      <c r="W331" s="19">
        <v>1</v>
      </c>
      <c r="X331" s="19">
        <v>2</v>
      </c>
      <c r="Y331" s="19">
        <v>3</v>
      </c>
      <c r="Z331" s="19">
        <v>4</v>
      </c>
      <c r="AA331" s="19">
        <v>5</v>
      </c>
      <c r="AB331" s="19">
        <v>6</v>
      </c>
      <c r="AC331" s="19">
        <v>7</v>
      </c>
      <c r="AD331" s="19">
        <v>8</v>
      </c>
      <c r="AE331" s="19">
        <v>9</v>
      </c>
      <c r="AF331" s="19">
        <v>10</v>
      </c>
      <c r="AG331" s="19">
        <v>11</v>
      </c>
      <c r="AH331" s="19">
        <v>12</v>
      </c>
      <c r="AI331" s="19">
        <v>13</v>
      </c>
      <c r="AJ331" s="19">
        <v>14</v>
      </c>
      <c r="AK331" s="19">
        <v>15</v>
      </c>
      <c r="AL331" s="19">
        <v>16</v>
      </c>
      <c r="AM331" s="19">
        <v>17</v>
      </c>
      <c r="AN331" s="19">
        <v>18</v>
      </c>
      <c r="AO331" s="19">
        <v>19</v>
      </c>
      <c r="AP331" s="19">
        <v>20</v>
      </c>
    </row>
    <row r="332" spans="22:42" x14ac:dyDescent="0.2">
      <c r="V332" s="19" t="e">
        <f>IF(#REF!="x","x",(IF(#REF!="x",IF(#REF!="x","x",""),"")))</f>
        <v>#REF!</v>
      </c>
      <c r="W332" s="19" t="e">
        <f>IF(#REF!="","","x")</f>
        <v>#REF!</v>
      </c>
      <c r="X332" s="19" t="e">
        <f>IF(#REF!="","","x")</f>
        <v>#REF!</v>
      </c>
      <c r="Y332" s="19" t="e">
        <f>IF(#REF!="","","x")</f>
        <v>#REF!</v>
      </c>
      <c r="Z332" s="19" t="e">
        <f>IF(#REF!="","","x")</f>
        <v>#REF!</v>
      </c>
      <c r="AA332" s="19" t="e">
        <f>IF(#REF!="","","x")</f>
        <v>#REF!</v>
      </c>
      <c r="AB332" s="19" t="e">
        <f>IF(#REF!="","","x")</f>
        <v>#REF!</v>
      </c>
      <c r="AC332" s="19" t="e">
        <f>IF(#REF!="","","x")</f>
        <v>#REF!</v>
      </c>
      <c r="AD332" s="19" t="e">
        <f>IF(#REF!="","","x")</f>
        <v>#REF!</v>
      </c>
      <c r="AE332" s="19" t="e">
        <f>IF(#REF!="","","x")</f>
        <v>#REF!</v>
      </c>
      <c r="AF332" s="19" t="e">
        <f>IF(#REF!="","","x")</f>
        <v>#REF!</v>
      </c>
      <c r="AG332" s="19" t="e">
        <f>IF(#REF!="","","x")</f>
        <v>#REF!</v>
      </c>
      <c r="AH332" s="19" t="e">
        <f>IF(#REF!="","","x")</f>
        <v>#REF!</v>
      </c>
      <c r="AI332" s="19" t="e">
        <f>IF(#REF!="","","x")</f>
        <v>#REF!</v>
      </c>
      <c r="AJ332" s="19" t="e">
        <f>IF(#REF!="","","x")</f>
        <v>#REF!</v>
      </c>
      <c r="AK332" s="19" t="e">
        <f>IF(#REF!="","","x")</f>
        <v>#REF!</v>
      </c>
      <c r="AL332" s="19" t="e">
        <f>IF(#REF!="","","x")</f>
        <v>#REF!</v>
      </c>
      <c r="AM332" s="19" t="e">
        <f>IF(#REF!="","","x")</f>
        <v>#REF!</v>
      </c>
      <c r="AN332" s="19" t="e">
        <f>IF(#REF!="","","x")</f>
        <v>#REF!</v>
      </c>
      <c r="AO332" s="19" t="e">
        <f>IF(#REF!="","","x")</f>
        <v>#REF!</v>
      </c>
      <c r="AP332" s="19" t="e">
        <f>IF(#REF!="","","x")</f>
        <v>#REF!</v>
      </c>
    </row>
    <row r="333" spans="22:42" x14ac:dyDescent="0.2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471</v>
      </c>
    </row>
    <row r="334" spans="22:42" x14ac:dyDescent="0.2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471</v>
      </c>
    </row>
    <row r="335" spans="22:42" x14ac:dyDescent="0.2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">
      <c r="W339" t="e">
        <f>CONCATENATE(AB335,AB336,AC335,AC336,AD335)</f>
        <v>#REF!</v>
      </c>
    </row>
    <row r="340" spans="23:42" x14ac:dyDescent="0.2">
      <c r="W340" t="e">
        <f>CONCATENATE(AD336,AE335,AE336,AF335,AF336)</f>
        <v>#REF!</v>
      </c>
    </row>
    <row r="341" spans="23:42" x14ac:dyDescent="0.2">
      <c r="W341" t="e">
        <f>CONCATENATE(AG335,AG336,AH335,AH336,AI335)</f>
        <v>#REF!</v>
      </c>
    </row>
    <row r="342" spans="23:42" x14ac:dyDescent="0.2">
      <c r="W342" t="e">
        <f>CONCATENATE(AI336,AJ335,AJ336,AK335)</f>
        <v>#REF!</v>
      </c>
    </row>
    <row r="343" spans="23:42" x14ac:dyDescent="0.2">
      <c r="W343" t="e">
        <f>CONCATENATE(W337,W338,W339,W340,W341,W342,Z337,Z338)</f>
        <v>#REF!</v>
      </c>
    </row>
    <row r="344" spans="23:42" x14ac:dyDescent="0.2">
      <c r="W344" s="19" t="e">
        <f t="shared" ref="W344:AM344" si="57">IF($V332="x",IF(W333="","","x"),"")</f>
        <v>#REF!</v>
      </c>
      <c r="X344" s="19" t="e">
        <f t="shared" si="57"/>
        <v>#REF!</v>
      </c>
      <c r="Y344" s="19" t="e">
        <f t="shared" si="57"/>
        <v>#REF!</v>
      </c>
      <c r="Z344" s="19" t="e">
        <f t="shared" si="57"/>
        <v>#REF!</v>
      </c>
      <c r="AA344" s="19" t="e">
        <f t="shared" si="57"/>
        <v>#REF!</v>
      </c>
      <c r="AB344" s="19" t="e">
        <f t="shared" si="57"/>
        <v>#REF!</v>
      </c>
      <c r="AC344" s="19" t="e">
        <f t="shared" si="57"/>
        <v>#REF!</v>
      </c>
      <c r="AD344" s="19" t="e">
        <f t="shared" si="57"/>
        <v>#REF!</v>
      </c>
      <c r="AE344" s="19" t="e">
        <f t="shared" si="57"/>
        <v>#REF!</v>
      </c>
      <c r="AF344" s="19" t="e">
        <f t="shared" si="57"/>
        <v>#REF!</v>
      </c>
      <c r="AG344" s="19" t="e">
        <f t="shared" si="57"/>
        <v>#REF!</v>
      </c>
      <c r="AH344" s="19" t="e">
        <f t="shared" si="57"/>
        <v>#REF!</v>
      </c>
      <c r="AI344" s="19" t="e">
        <f t="shared" si="57"/>
        <v>#REF!</v>
      </c>
      <c r="AJ344" s="19" t="e">
        <f t="shared" si="57"/>
        <v>#REF!</v>
      </c>
      <c r="AK344" s="19" t="e">
        <f t="shared" si="57"/>
        <v>#REF!</v>
      </c>
      <c r="AL344" s="19" t="e">
        <f t="shared" si="57"/>
        <v>#REF!</v>
      </c>
      <c r="AM344" s="19" t="e">
        <f t="shared" si="57"/>
        <v>#REF!</v>
      </c>
      <c r="AN344" s="19" t="e">
        <f>IF($V332="x",IF(AN333="","","x"),"")</f>
        <v>#REF!</v>
      </c>
      <c r="AO344" s="19" t="e">
        <f>IF($V332="x",IF(AO333="","","x"),"")</f>
        <v>#REF!</v>
      </c>
      <c r="AP344" s="19" t="e">
        <f>IF($V332="x",IF(AP333="","","x"),"")</f>
        <v>#REF!</v>
      </c>
    </row>
    <row r="345" spans="23:42" x14ac:dyDescent="0.2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">
      <c r="W351" t="e">
        <f>CONCATENATE(AB347,AB348,AC347,AC348,AD347)</f>
        <v>#REF!</v>
      </c>
    </row>
    <row r="352" spans="23:42" x14ac:dyDescent="0.2">
      <c r="W352" t="e">
        <f>CONCATENATE(AD348,AE347,AE348,AF347,AF348)</f>
        <v>#REF!</v>
      </c>
    </row>
    <row r="353" spans="22:42" x14ac:dyDescent="0.2">
      <c r="W353" t="e">
        <f>CONCATENATE(AG347,AG348,AH347,AH348,AI347)</f>
        <v>#REF!</v>
      </c>
    </row>
    <row r="354" spans="22:42" x14ac:dyDescent="0.2">
      <c r="W354" t="e">
        <f>CONCATENATE(AI348,AJ347,AJ348,AK347)</f>
        <v>#REF!</v>
      </c>
    </row>
    <row r="355" spans="22:42" x14ac:dyDescent="0.2">
      <c r="W355" t="e">
        <f>CONCATENATE(W349,W350,W351,W352,W353,W354,Z349,Z350)</f>
        <v>#REF!</v>
      </c>
    </row>
    <row r="357" spans="22:42" x14ac:dyDescent="0.2">
      <c r="W357" t="e">
        <f>IF(V332="x",W355,W343)</f>
        <v>#REF!</v>
      </c>
    </row>
    <row r="361" spans="22:42" x14ac:dyDescent="0.2">
      <c r="V361" s="8" t="str">
        <f>V331</f>
        <v>vše</v>
      </c>
      <c r="W361" s="19">
        <v>1</v>
      </c>
      <c r="X361" s="19">
        <v>2</v>
      </c>
      <c r="Y361" s="19">
        <v>3</v>
      </c>
      <c r="Z361" s="19">
        <v>4</v>
      </c>
      <c r="AA361" s="19">
        <v>5</v>
      </c>
      <c r="AB361" s="19">
        <v>6</v>
      </c>
      <c r="AC361" s="19">
        <v>7</v>
      </c>
      <c r="AD361" s="19">
        <v>8</v>
      </c>
      <c r="AE361" s="19">
        <v>9</v>
      </c>
      <c r="AF361" s="19">
        <v>10</v>
      </c>
      <c r="AG361" s="19">
        <v>11</v>
      </c>
      <c r="AH361" s="19">
        <v>12</v>
      </c>
      <c r="AI361" s="19">
        <v>13</v>
      </c>
      <c r="AJ361" s="19">
        <v>14</v>
      </c>
      <c r="AK361" s="19">
        <v>15</v>
      </c>
      <c r="AL361" s="19">
        <v>16</v>
      </c>
      <c r="AM361" s="19">
        <v>17</v>
      </c>
      <c r="AN361" s="19">
        <v>18</v>
      </c>
      <c r="AO361" s="19">
        <v>19</v>
      </c>
      <c r="AP361" s="19">
        <v>20</v>
      </c>
    </row>
    <row r="362" spans="22:42" x14ac:dyDescent="0.2">
      <c r="V362" s="19" t="e">
        <f>IF(#REF!="x","x",(IF(#REF!="x",IF(#REF!="x","x",""),"")))</f>
        <v>#REF!</v>
      </c>
      <c r="W362" s="19" t="e">
        <f>IF(#REF!="","","x")</f>
        <v>#REF!</v>
      </c>
      <c r="X362" s="19" t="e">
        <f>IF(#REF!="","","x")</f>
        <v>#REF!</v>
      </c>
      <c r="Y362" s="19" t="e">
        <f>IF(#REF!="","","x")</f>
        <v>#REF!</v>
      </c>
      <c r="Z362" s="19" t="e">
        <f>IF(#REF!="","","x")</f>
        <v>#REF!</v>
      </c>
      <c r="AA362" s="19" t="e">
        <f>IF(#REF!="","","x")</f>
        <v>#REF!</v>
      </c>
      <c r="AB362" s="19" t="e">
        <f>IF(#REF!="","","x")</f>
        <v>#REF!</v>
      </c>
      <c r="AC362" s="19" t="e">
        <f>IF(#REF!="","","x")</f>
        <v>#REF!</v>
      </c>
      <c r="AD362" s="19" t="e">
        <f>IF(#REF!="","","x")</f>
        <v>#REF!</v>
      </c>
      <c r="AE362" s="19" t="e">
        <f>IF(#REF!="","","x")</f>
        <v>#REF!</v>
      </c>
      <c r="AF362" s="19" t="e">
        <f>IF(#REF!="","","x")</f>
        <v>#REF!</v>
      </c>
      <c r="AG362" s="19" t="e">
        <f>IF(#REF!="","","x")</f>
        <v>#REF!</v>
      </c>
      <c r="AH362" s="19" t="e">
        <f>IF(#REF!="","","x")</f>
        <v>#REF!</v>
      </c>
      <c r="AI362" s="19" t="e">
        <f>IF(#REF!="","","x")</f>
        <v>#REF!</v>
      </c>
      <c r="AJ362" s="19" t="e">
        <f>IF(#REF!="","","x")</f>
        <v>#REF!</v>
      </c>
      <c r="AK362" s="19" t="e">
        <f>IF(#REF!="","","x")</f>
        <v>#REF!</v>
      </c>
      <c r="AL362" s="19" t="e">
        <f>IF(#REF!="","","x")</f>
        <v>#REF!</v>
      </c>
      <c r="AM362" s="19" t="e">
        <f>IF(#REF!="","","x")</f>
        <v>#REF!</v>
      </c>
      <c r="AN362" s="19" t="e">
        <f>IF(#REF!="","","x")</f>
        <v>#REF!</v>
      </c>
      <c r="AO362" s="19" t="e">
        <f>IF(#REF!="","","x")</f>
        <v>#REF!</v>
      </c>
      <c r="AP362" s="19" t="e">
        <f>IF(#REF!="","","x")</f>
        <v>#REF!</v>
      </c>
    </row>
    <row r="363" spans="22:42" x14ac:dyDescent="0.2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">
      <c r="W369" t="e">
        <f>CONCATENATE(AB365,AB366,AC365,AC366,AD365)</f>
        <v>#REF!</v>
      </c>
    </row>
    <row r="370" spans="23:42" x14ac:dyDescent="0.2">
      <c r="W370" t="e">
        <f>CONCATENATE(AD366,AE365,AE366,AF365,AF366)</f>
        <v>#REF!</v>
      </c>
    </row>
    <row r="371" spans="23:42" x14ac:dyDescent="0.2">
      <c r="W371" t="e">
        <f>CONCATENATE(AG365,AG366,AH365,AH366,AI365)</f>
        <v>#REF!</v>
      </c>
    </row>
    <row r="372" spans="23:42" x14ac:dyDescent="0.2">
      <c r="W372" t="e">
        <f>CONCATENATE(AI366,AJ365,AJ366,AK365)</f>
        <v>#REF!</v>
      </c>
    </row>
    <row r="373" spans="23:42" x14ac:dyDescent="0.2">
      <c r="W373" t="e">
        <f>CONCATENATE(W367,W368,W369,W370,W371,W372,Z367,Z368)</f>
        <v>#REF!</v>
      </c>
    </row>
    <row r="374" spans="23:42" x14ac:dyDescent="0.2">
      <c r="W374" s="19" t="e">
        <f t="shared" ref="W374:AM374" si="65">IF($V362="x",IF(W363="","","x"),"")</f>
        <v>#REF!</v>
      </c>
      <c r="X374" s="19" t="e">
        <f t="shared" si="65"/>
        <v>#REF!</v>
      </c>
      <c r="Y374" s="19" t="e">
        <f t="shared" si="65"/>
        <v>#REF!</v>
      </c>
      <c r="Z374" s="19" t="e">
        <f t="shared" si="65"/>
        <v>#REF!</v>
      </c>
      <c r="AA374" s="19" t="e">
        <f t="shared" si="65"/>
        <v>#REF!</v>
      </c>
      <c r="AB374" s="19" t="e">
        <f t="shared" si="65"/>
        <v>#REF!</v>
      </c>
      <c r="AC374" s="19" t="e">
        <f t="shared" si="65"/>
        <v>#REF!</v>
      </c>
      <c r="AD374" s="19" t="e">
        <f t="shared" si="65"/>
        <v>#REF!</v>
      </c>
      <c r="AE374" s="19" t="e">
        <f t="shared" si="65"/>
        <v>#REF!</v>
      </c>
      <c r="AF374" s="19" t="e">
        <f t="shared" si="65"/>
        <v>#REF!</v>
      </c>
      <c r="AG374" s="19" t="e">
        <f t="shared" si="65"/>
        <v>#REF!</v>
      </c>
      <c r="AH374" s="19" t="e">
        <f t="shared" si="65"/>
        <v>#REF!</v>
      </c>
      <c r="AI374" s="19" t="e">
        <f t="shared" si="65"/>
        <v>#REF!</v>
      </c>
      <c r="AJ374" s="19" t="e">
        <f t="shared" si="65"/>
        <v>#REF!</v>
      </c>
      <c r="AK374" s="19" t="e">
        <f t="shared" si="65"/>
        <v>#REF!</v>
      </c>
      <c r="AL374" s="19" t="e">
        <f t="shared" si="65"/>
        <v>#REF!</v>
      </c>
      <c r="AM374" s="19" t="e">
        <f t="shared" si="65"/>
        <v>#REF!</v>
      </c>
      <c r="AN374" s="19" t="e">
        <f>IF($V362="x",IF(AN363="","","x"),"")</f>
        <v>#REF!</v>
      </c>
      <c r="AO374" s="19" t="e">
        <f>IF($V362="x",IF(AO363="","","x"),"")</f>
        <v>#REF!</v>
      </c>
      <c r="AP374" s="19" t="e">
        <f>IF($V362="x",IF(AP363="","","x"),"")</f>
        <v>#REF!</v>
      </c>
    </row>
    <row r="375" spans="23:42" x14ac:dyDescent="0.2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">
      <c r="W381" t="e">
        <f>CONCATENATE(AB377,AB378,AC377,AC378,AD377)</f>
        <v>#REF!</v>
      </c>
    </row>
    <row r="382" spans="23:42" x14ac:dyDescent="0.2">
      <c r="W382" t="e">
        <f>CONCATENATE(AD378,AE377,AE378,AF377,AF378)</f>
        <v>#REF!</v>
      </c>
    </row>
    <row r="383" spans="23:42" x14ac:dyDescent="0.2">
      <c r="W383" t="e">
        <f>CONCATENATE(AG377,AG378,AH377,AH378,AI377)</f>
        <v>#REF!</v>
      </c>
    </row>
    <row r="384" spans="23:42" x14ac:dyDescent="0.2">
      <c r="W384" t="e">
        <f>CONCATENATE(AI378,AJ377,AJ378,AK377)</f>
        <v>#REF!</v>
      </c>
    </row>
    <row r="385" spans="22:42" x14ac:dyDescent="0.2">
      <c r="W385" t="e">
        <f>CONCATENATE(W379,W380,W381,W382,W383,W384,Z379,Z380)</f>
        <v>#REF!</v>
      </c>
    </row>
    <row r="387" spans="22:42" x14ac:dyDescent="0.2">
      <c r="W387" t="e">
        <f>IF(V362="x",W385,W373)</f>
        <v>#REF!</v>
      </c>
    </row>
    <row r="391" spans="22:42" x14ac:dyDescent="0.2">
      <c r="V391" s="8" t="str">
        <f>V361</f>
        <v>vše</v>
      </c>
      <c r="W391" s="19">
        <v>1</v>
      </c>
      <c r="X391" s="19">
        <v>2</v>
      </c>
      <c r="Y391" s="19">
        <v>3</v>
      </c>
      <c r="Z391" s="19">
        <v>4</v>
      </c>
      <c r="AA391" s="19">
        <v>5</v>
      </c>
      <c r="AB391" s="19">
        <v>6</v>
      </c>
      <c r="AC391" s="19">
        <v>7</v>
      </c>
      <c r="AD391" s="19">
        <v>8</v>
      </c>
      <c r="AE391" s="19">
        <v>9</v>
      </c>
      <c r="AF391" s="19">
        <v>10</v>
      </c>
      <c r="AG391" s="19">
        <v>11</v>
      </c>
      <c r="AH391" s="19">
        <v>12</v>
      </c>
      <c r="AI391" s="19">
        <v>13</v>
      </c>
      <c r="AJ391" s="19">
        <v>14</v>
      </c>
      <c r="AK391" s="19">
        <v>15</v>
      </c>
      <c r="AL391" s="19">
        <v>16</v>
      </c>
      <c r="AM391" s="19">
        <v>17</v>
      </c>
      <c r="AN391" s="19">
        <v>18</v>
      </c>
      <c r="AO391" s="19">
        <v>19</v>
      </c>
      <c r="AP391" s="19">
        <v>20</v>
      </c>
    </row>
    <row r="392" spans="22:42" x14ac:dyDescent="0.2">
      <c r="V392" s="19" t="e">
        <f>IF(#REF!="x","x",(IF(#REF!="x",IF(#REF!="x","x",""),"")))</f>
        <v>#REF!</v>
      </c>
      <c r="W392" s="19" t="e">
        <f>IF(#REF!="","","x")</f>
        <v>#REF!</v>
      </c>
      <c r="X392" s="19" t="e">
        <f>IF(#REF!="","","x")</f>
        <v>#REF!</v>
      </c>
      <c r="Y392" s="19" t="e">
        <f>IF(#REF!="","","x")</f>
        <v>#REF!</v>
      </c>
      <c r="Z392" s="19" t="e">
        <f>IF(#REF!="","","x")</f>
        <v>#REF!</v>
      </c>
      <c r="AA392" s="19" t="e">
        <f>IF(#REF!="","","x")</f>
        <v>#REF!</v>
      </c>
      <c r="AB392" s="19" t="e">
        <f>IF(#REF!="","","x")</f>
        <v>#REF!</v>
      </c>
      <c r="AC392" s="19" t="e">
        <f>IF(#REF!="","","x")</f>
        <v>#REF!</v>
      </c>
      <c r="AD392" s="19" t="e">
        <f>IF(#REF!="","","x")</f>
        <v>#REF!</v>
      </c>
      <c r="AE392" s="19" t="e">
        <f>IF(#REF!="","","x")</f>
        <v>#REF!</v>
      </c>
      <c r="AF392" s="19" t="e">
        <f>IF(#REF!="","","x")</f>
        <v>#REF!</v>
      </c>
      <c r="AG392" s="19" t="e">
        <f>IF(#REF!="","","x")</f>
        <v>#REF!</v>
      </c>
      <c r="AH392" s="19" t="e">
        <f>IF(#REF!="","","x")</f>
        <v>#REF!</v>
      </c>
      <c r="AI392" s="19" t="e">
        <f>IF(#REF!="","","x")</f>
        <v>#REF!</v>
      </c>
      <c r="AJ392" s="19" t="e">
        <f>IF(#REF!="","","x")</f>
        <v>#REF!</v>
      </c>
      <c r="AK392" s="19" t="e">
        <f>IF(#REF!="","","x")</f>
        <v>#REF!</v>
      </c>
      <c r="AL392" s="19" t="e">
        <f>IF(#REF!="","","x")</f>
        <v>#REF!</v>
      </c>
      <c r="AM392" s="19" t="e">
        <f>IF(#REF!="","","x")</f>
        <v>#REF!</v>
      </c>
      <c r="AN392" s="19" t="e">
        <f>IF(#REF!="","","x")</f>
        <v>#REF!</v>
      </c>
      <c r="AO392" s="19" t="e">
        <f>IF(#REF!="","","x")</f>
        <v>#REF!</v>
      </c>
      <c r="AP392" s="19" t="e">
        <f>IF(#REF!="","","x")</f>
        <v>#REF!</v>
      </c>
    </row>
    <row r="393" spans="22:42" x14ac:dyDescent="0.2">
      <c r="V393" t="str">
        <f>$D$26</f>
        <v xml:space="preserve">seniorky, </v>
      </c>
      <c r="W393" s="3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2" t="s">
        <v>472</v>
      </c>
      <c r="AE393" s="32" t="s">
        <v>473</v>
      </c>
    </row>
    <row r="394" spans="22:42" x14ac:dyDescent="0.2">
      <c r="W394" s="32" t="s">
        <v>180</v>
      </c>
      <c r="X394" s="32" t="s">
        <v>172</v>
      </c>
      <c r="Y394" s="32" t="s">
        <v>248</v>
      </c>
      <c r="Z394" t="s">
        <v>181</v>
      </c>
      <c r="AA394" t="s">
        <v>182</v>
      </c>
      <c r="AB394" t="s">
        <v>183</v>
      </c>
      <c r="AC394" s="32" t="s">
        <v>361</v>
      </c>
      <c r="AD394" s="32" t="s">
        <v>360</v>
      </c>
      <c r="AE394" s="32" t="s">
        <v>473</v>
      </c>
    </row>
    <row r="395" spans="22:42" x14ac:dyDescent="0.2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">
      <c r="W399" t="e">
        <f>CONCATENATE(AB395,AB396,AC395,AC396,AD395)</f>
        <v>#REF!</v>
      </c>
    </row>
    <row r="400" spans="22:42" x14ac:dyDescent="0.2">
      <c r="W400" t="e">
        <f>CONCATENATE(AD396,AE395,AE396,AF395,AF396)</f>
        <v>#REF!</v>
      </c>
    </row>
    <row r="401" spans="23:42" x14ac:dyDescent="0.2">
      <c r="W401" t="e">
        <f>CONCATENATE(AG395,AG396,AH395,AH396,AI395)</f>
        <v>#REF!</v>
      </c>
    </row>
    <row r="402" spans="23:42" x14ac:dyDescent="0.2">
      <c r="W402" t="e">
        <f>CONCATENATE(AI396,AJ395,AJ396,AK395)</f>
        <v>#REF!</v>
      </c>
    </row>
    <row r="403" spans="23:42" x14ac:dyDescent="0.2">
      <c r="W403" t="e">
        <f>CONCATENATE(W397,W398,W399,W400,W401,W402,Z397,Z398)</f>
        <v>#REF!</v>
      </c>
    </row>
    <row r="404" spans="23:42" x14ac:dyDescent="0.2">
      <c r="W404" s="19" t="e">
        <f t="shared" ref="W404:AM404" si="73">IF($V392="x",IF(W393="","","x"),"")</f>
        <v>#REF!</v>
      </c>
      <c r="X404" s="19" t="e">
        <f t="shared" si="73"/>
        <v>#REF!</v>
      </c>
      <c r="Y404" s="19" t="e">
        <f t="shared" si="73"/>
        <v>#REF!</v>
      </c>
      <c r="Z404" s="19" t="e">
        <f t="shared" si="73"/>
        <v>#REF!</v>
      </c>
      <c r="AA404" s="19" t="e">
        <f t="shared" si="73"/>
        <v>#REF!</v>
      </c>
      <c r="AB404" s="19" t="e">
        <f t="shared" si="73"/>
        <v>#REF!</v>
      </c>
      <c r="AC404" s="19" t="e">
        <f t="shared" si="73"/>
        <v>#REF!</v>
      </c>
      <c r="AD404" s="19" t="e">
        <f t="shared" si="73"/>
        <v>#REF!</v>
      </c>
      <c r="AE404" s="19" t="e">
        <f t="shared" si="73"/>
        <v>#REF!</v>
      </c>
      <c r="AF404" s="19" t="e">
        <f t="shared" si="73"/>
        <v>#REF!</v>
      </c>
      <c r="AG404" s="19" t="e">
        <f t="shared" si="73"/>
        <v>#REF!</v>
      </c>
      <c r="AH404" s="19" t="e">
        <f t="shared" si="73"/>
        <v>#REF!</v>
      </c>
      <c r="AI404" s="19" t="e">
        <f t="shared" si="73"/>
        <v>#REF!</v>
      </c>
      <c r="AJ404" s="19" t="e">
        <f t="shared" si="73"/>
        <v>#REF!</v>
      </c>
      <c r="AK404" s="19" t="e">
        <f t="shared" si="73"/>
        <v>#REF!</v>
      </c>
      <c r="AL404" s="19" t="e">
        <f t="shared" si="73"/>
        <v>#REF!</v>
      </c>
      <c r="AM404" s="19" t="e">
        <f t="shared" si="73"/>
        <v>#REF!</v>
      </c>
      <c r="AN404" s="19" t="e">
        <f>IF($V392="x",IF(AN393="","","x"),"")</f>
        <v>#REF!</v>
      </c>
      <c r="AO404" s="19" t="e">
        <f>IF($V392="x",IF(AO393="","","x"),"")</f>
        <v>#REF!</v>
      </c>
      <c r="AP404" s="19" t="e">
        <f>IF($V392="x",IF(AP393="","","x"),"")</f>
        <v>#REF!</v>
      </c>
    </row>
    <row r="405" spans="23:42" x14ac:dyDescent="0.2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">
      <c r="W411" t="e">
        <f>CONCATENATE(AB407,AB408,AC407,AC408,AD407)</f>
        <v>#REF!</v>
      </c>
    </row>
    <row r="412" spans="23:42" x14ac:dyDescent="0.2">
      <c r="W412" t="e">
        <f>CONCATENATE(AD408,AE407,AE408,AF407,AF408)</f>
        <v>#REF!</v>
      </c>
    </row>
    <row r="413" spans="23:42" x14ac:dyDescent="0.2">
      <c r="W413" t="e">
        <f>CONCATENATE(AG407,AG408,AH407,AH408,AI407)</f>
        <v>#REF!</v>
      </c>
    </row>
    <row r="414" spans="23:42" x14ac:dyDescent="0.2">
      <c r="W414" t="e">
        <f>CONCATENATE(AI408,AJ407,AJ408,AK407)</f>
        <v>#REF!</v>
      </c>
    </row>
    <row r="415" spans="23:42" x14ac:dyDescent="0.2">
      <c r="W415" t="e">
        <f>CONCATENATE(W409,W410,W411,W412,W413,W414,Z409,Z410)</f>
        <v>#REF!</v>
      </c>
    </row>
    <row r="417" spans="22:42" x14ac:dyDescent="0.2">
      <c r="W417" t="e">
        <f>IF(V392="x",W415,W403)</f>
        <v>#REF!</v>
      </c>
    </row>
    <row r="421" spans="22:42" x14ac:dyDescent="0.2">
      <c r="V421" s="8" t="str">
        <f>V391</f>
        <v>vše</v>
      </c>
      <c r="W421" s="19">
        <v>1</v>
      </c>
      <c r="X421" s="19">
        <v>2</v>
      </c>
      <c r="Y421" s="19">
        <v>3</v>
      </c>
      <c r="Z421" s="19">
        <v>4</v>
      </c>
      <c r="AA421" s="19">
        <v>5</v>
      </c>
      <c r="AB421" s="19">
        <v>6</v>
      </c>
      <c r="AC421" s="19">
        <v>7</v>
      </c>
      <c r="AD421" s="19">
        <v>8</v>
      </c>
      <c r="AE421" s="19">
        <v>9</v>
      </c>
      <c r="AF421" s="19">
        <v>10</v>
      </c>
      <c r="AG421" s="19">
        <v>11</v>
      </c>
      <c r="AH421" s="19">
        <v>12</v>
      </c>
      <c r="AI421" s="19">
        <v>13</v>
      </c>
      <c r="AJ421" s="19">
        <v>14</v>
      </c>
      <c r="AK421" s="19">
        <v>15</v>
      </c>
      <c r="AL421" s="19">
        <v>16</v>
      </c>
      <c r="AM421" s="19">
        <v>17</v>
      </c>
      <c r="AN421" s="19">
        <v>18</v>
      </c>
      <c r="AO421" s="19">
        <v>19</v>
      </c>
      <c r="AP421" s="19">
        <v>20</v>
      </c>
    </row>
    <row r="422" spans="22:42" x14ac:dyDescent="0.2">
      <c r="V422" s="19" t="e">
        <f>IF(#REF!="x","x",(IF(#REF!="x",IF(#REF!="x","x",""),"")))</f>
        <v>#REF!</v>
      </c>
      <c r="W422" s="19" t="e">
        <f>IF(#REF!="","","x")</f>
        <v>#REF!</v>
      </c>
      <c r="X422" s="19" t="e">
        <f>IF(#REF!="","","x")</f>
        <v>#REF!</v>
      </c>
      <c r="Y422" s="19" t="e">
        <f>IF(#REF!="","","x")</f>
        <v>#REF!</v>
      </c>
      <c r="Z422" s="19" t="e">
        <f>IF(#REF!="","","x")</f>
        <v>#REF!</v>
      </c>
      <c r="AA422" s="19" t="e">
        <f>IF(#REF!="","","x")</f>
        <v>#REF!</v>
      </c>
      <c r="AB422" s="19" t="e">
        <f>IF(#REF!="","","x")</f>
        <v>#REF!</v>
      </c>
      <c r="AC422" s="19" t="e">
        <f>IF(#REF!="","","x")</f>
        <v>#REF!</v>
      </c>
      <c r="AD422" s="19" t="e">
        <f>IF(#REF!="","","x")</f>
        <v>#REF!</v>
      </c>
      <c r="AE422" s="19" t="e">
        <f>IF(#REF!="","","x")</f>
        <v>#REF!</v>
      </c>
      <c r="AF422" s="19" t="e">
        <f>IF(#REF!="","","x")</f>
        <v>#REF!</v>
      </c>
      <c r="AG422" s="19" t="e">
        <f>IF(#REF!="","","x")</f>
        <v>#REF!</v>
      </c>
      <c r="AH422" s="19" t="e">
        <f>IF(#REF!="","","x")</f>
        <v>#REF!</v>
      </c>
      <c r="AI422" s="19" t="e">
        <f>IF(#REF!="","","x")</f>
        <v>#REF!</v>
      </c>
      <c r="AJ422" s="19" t="e">
        <f>IF(#REF!="","","x")</f>
        <v>#REF!</v>
      </c>
      <c r="AK422" s="19" t="e">
        <f>IF(#REF!="","","x")</f>
        <v>#REF!</v>
      </c>
      <c r="AL422" s="19" t="e">
        <f>IF(#REF!="","","x")</f>
        <v>#REF!</v>
      </c>
      <c r="AM422" s="19" t="e">
        <f>IF(#REF!="","","x")</f>
        <v>#REF!</v>
      </c>
      <c r="AN422" s="19" t="e">
        <f>IF(#REF!="","","x")</f>
        <v>#REF!</v>
      </c>
      <c r="AO422" s="19" t="e">
        <f>IF(#REF!="","","x")</f>
        <v>#REF!</v>
      </c>
      <c r="AP422" s="19" t="e">
        <f>IF(#REF!="","","x")</f>
        <v>#REF!</v>
      </c>
    </row>
    <row r="423" spans="22:42" x14ac:dyDescent="0.2">
      <c r="V423" t="str">
        <f>$D$27</f>
        <v xml:space="preserve">juniorky, </v>
      </c>
      <c r="W423" s="32" t="s">
        <v>185</v>
      </c>
      <c r="X423" s="3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2" t="s">
        <v>472</v>
      </c>
      <c r="AE423" s="32" t="s">
        <v>473</v>
      </c>
    </row>
    <row r="424" spans="22:42" x14ac:dyDescent="0.2">
      <c r="W424" s="32" t="s">
        <v>185</v>
      </c>
      <c r="X424" s="32" t="s">
        <v>186</v>
      </c>
      <c r="Y424" s="32" t="s">
        <v>474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2" t="s">
        <v>473</v>
      </c>
    </row>
    <row r="425" spans="22:42" x14ac:dyDescent="0.2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">
      <c r="W429" t="e">
        <f>CONCATENATE(AB425,AB426,AC425,AC426,AD425)</f>
        <v>#REF!</v>
      </c>
    </row>
    <row r="430" spans="22:42" x14ac:dyDescent="0.2">
      <c r="W430" t="e">
        <f>CONCATENATE(AD426,AE425,AE426,AF425,AF426)</f>
        <v>#REF!</v>
      </c>
    </row>
    <row r="431" spans="22:42" x14ac:dyDescent="0.2">
      <c r="W431" t="e">
        <f>CONCATENATE(AG425,AG426,AH425,AH426,AI425)</f>
        <v>#REF!</v>
      </c>
    </row>
    <row r="432" spans="22:42" x14ac:dyDescent="0.2">
      <c r="W432" t="e">
        <f>CONCATENATE(AI426,AJ425,AJ426,AK425)</f>
        <v>#REF!</v>
      </c>
    </row>
    <row r="433" spans="23:42" x14ac:dyDescent="0.2">
      <c r="W433" t="e">
        <f>CONCATENATE(W427,W428,W429,W430,W431,W432,Z427,Z428)</f>
        <v>#REF!</v>
      </c>
    </row>
    <row r="434" spans="23:42" x14ac:dyDescent="0.2">
      <c r="W434" s="19" t="e">
        <f t="shared" ref="W434:AM434" si="81">IF($V422="x",IF(W423="","","x"),"")</f>
        <v>#REF!</v>
      </c>
      <c r="X434" s="19" t="e">
        <f t="shared" si="81"/>
        <v>#REF!</v>
      </c>
      <c r="Y434" s="19" t="e">
        <f t="shared" si="81"/>
        <v>#REF!</v>
      </c>
      <c r="Z434" s="19" t="e">
        <f t="shared" si="81"/>
        <v>#REF!</v>
      </c>
      <c r="AA434" s="19" t="e">
        <f t="shared" si="81"/>
        <v>#REF!</v>
      </c>
      <c r="AB434" s="19" t="e">
        <f t="shared" si="81"/>
        <v>#REF!</v>
      </c>
      <c r="AC434" s="19" t="e">
        <f t="shared" si="81"/>
        <v>#REF!</v>
      </c>
      <c r="AD434" s="19" t="e">
        <f t="shared" si="81"/>
        <v>#REF!</v>
      </c>
      <c r="AE434" s="19" t="e">
        <f t="shared" si="81"/>
        <v>#REF!</v>
      </c>
      <c r="AF434" s="19" t="e">
        <f t="shared" si="81"/>
        <v>#REF!</v>
      </c>
      <c r="AG434" s="19" t="e">
        <f t="shared" si="81"/>
        <v>#REF!</v>
      </c>
      <c r="AH434" s="19" t="e">
        <f t="shared" si="81"/>
        <v>#REF!</v>
      </c>
      <c r="AI434" s="19" t="e">
        <f t="shared" si="81"/>
        <v>#REF!</v>
      </c>
      <c r="AJ434" s="19" t="e">
        <f t="shared" si="81"/>
        <v>#REF!</v>
      </c>
      <c r="AK434" s="19" t="e">
        <f t="shared" si="81"/>
        <v>#REF!</v>
      </c>
      <c r="AL434" s="19" t="e">
        <f t="shared" si="81"/>
        <v>#REF!</v>
      </c>
      <c r="AM434" s="19" t="e">
        <f t="shared" si="81"/>
        <v>#REF!</v>
      </c>
      <c r="AN434" s="19" t="e">
        <f>IF($V422="x",IF(AN423="","","x"),"")</f>
        <v>#REF!</v>
      </c>
      <c r="AO434" s="19" t="e">
        <f>IF($V422="x",IF(AO423="","","x"),"")</f>
        <v>#REF!</v>
      </c>
      <c r="AP434" s="19" t="e">
        <f>IF($V422="x",IF(AP423="","","x"),"")</f>
        <v>#REF!</v>
      </c>
    </row>
    <row r="435" spans="23:42" x14ac:dyDescent="0.2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">
      <c r="W441" t="e">
        <f>CONCATENATE(AB437,AB438,AC437,AC438,AD437)</f>
        <v>#REF!</v>
      </c>
    </row>
    <row r="442" spans="23:42" x14ac:dyDescent="0.2">
      <c r="W442" t="e">
        <f>CONCATENATE(AD438,AE437,AE438,AF437,AF438)</f>
        <v>#REF!</v>
      </c>
    </row>
    <row r="443" spans="23:42" x14ac:dyDescent="0.2">
      <c r="W443" t="e">
        <f>CONCATENATE(AG437,AG438,AH437,AH438,AI437)</f>
        <v>#REF!</v>
      </c>
    </row>
    <row r="444" spans="23:42" x14ac:dyDescent="0.2">
      <c r="W444" t="e">
        <f>CONCATENATE(AI438,AJ437,AJ438,AK437)</f>
        <v>#REF!</v>
      </c>
    </row>
    <row r="445" spans="23:42" x14ac:dyDescent="0.2">
      <c r="W445" t="e">
        <f>CONCATENATE(W439,W440,W441,W442,W443,W444,Z439,Z440)</f>
        <v>#REF!</v>
      </c>
    </row>
    <row r="447" spans="23:42" x14ac:dyDescent="0.2">
      <c r="W447" t="e">
        <f>IF(V422="x",W445,W433)</f>
        <v>#REF!</v>
      </c>
    </row>
    <row r="451" spans="22:42" x14ac:dyDescent="0.2">
      <c r="V451" s="8" t="str">
        <f>V421</f>
        <v>vše</v>
      </c>
      <c r="W451" s="19">
        <v>1</v>
      </c>
      <c r="X451" s="19">
        <v>2</v>
      </c>
      <c r="Y451" s="19">
        <v>3</v>
      </c>
      <c r="Z451" s="19">
        <v>4</v>
      </c>
      <c r="AA451" s="19">
        <v>5</v>
      </c>
      <c r="AB451" s="19">
        <v>6</v>
      </c>
      <c r="AC451" s="19">
        <v>7</v>
      </c>
      <c r="AD451" s="19">
        <v>8</v>
      </c>
      <c r="AE451" s="19">
        <v>9</v>
      </c>
      <c r="AF451" s="19">
        <v>10</v>
      </c>
      <c r="AG451" s="19">
        <v>11</v>
      </c>
      <c r="AH451" s="19">
        <v>12</v>
      </c>
      <c r="AI451" s="19">
        <v>13</v>
      </c>
      <c r="AJ451" s="19">
        <v>14</v>
      </c>
      <c r="AK451" s="19">
        <v>15</v>
      </c>
      <c r="AL451" s="19">
        <v>16</v>
      </c>
      <c r="AM451" s="19">
        <v>17</v>
      </c>
      <c r="AN451" s="19">
        <v>18</v>
      </c>
      <c r="AO451" s="19">
        <v>19</v>
      </c>
      <c r="AP451" s="19">
        <v>20</v>
      </c>
    </row>
    <row r="452" spans="22:42" x14ac:dyDescent="0.2">
      <c r="V452" s="19" t="e">
        <f>IF(#REF!="x","x",(IF(#REF!="x",IF(#REF!="x","x",""),"")))</f>
        <v>#REF!</v>
      </c>
      <c r="W452" s="19" t="e">
        <f>IF(#REF!="","","x")</f>
        <v>#REF!</v>
      </c>
      <c r="X452" s="19" t="e">
        <f>IF(#REF!="","","x")</f>
        <v>#REF!</v>
      </c>
      <c r="Y452" s="19" t="e">
        <f>IF(#REF!="","","x")</f>
        <v>#REF!</v>
      </c>
      <c r="Z452" s="19" t="e">
        <f>IF(#REF!="","","x")</f>
        <v>#REF!</v>
      </c>
      <c r="AA452" s="19" t="e">
        <f>IF(#REF!="","","x")</f>
        <v>#REF!</v>
      </c>
      <c r="AB452" s="19" t="e">
        <f>IF(#REF!="","","x")</f>
        <v>#REF!</v>
      </c>
      <c r="AC452" s="19" t="e">
        <f>IF(#REF!="","","x")</f>
        <v>#REF!</v>
      </c>
      <c r="AD452" s="19" t="e">
        <f>IF(#REF!="","","x")</f>
        <v>#REF!</v>
      </c>
      <c r="AE452" s="19" t="e">
        <f>IF(#REF!="","","x")</f>
        <v>#REF!</v>
      </c>
      <c r="AF452" s="19" t="e">
        <f>IF(#REF!="","","x")</f>
        <v>#REF!</v>
      </c>
      <c r="AG452" s="19" t="e">
        <f>IF(#REF!="","","x")</f>
        <v>#REF!</v>
      </c>
      <c r="AH452" s="19" t="e">
        <f>IF(#REF!="","","x")</f>
        <v>#REF!</v>
      </c>
      <c r="AI452" s="19" t="e">
        <f>IF(#REF!="","","x")</f>
        <v>#REF!</v>
      </c>
      <c r="AJ452" s="19" t="e">
        <f>IF(#REF!="","","x")</f>
        <v>#REF!</v>
      </c>
      <c r="AK452" s="19" t="e">
        <f>IF(#REF!="","","x")</f>
        <v>#REF!</v>
      </c>
      <c r="AL452" s="19" t="e">
        <f>IF(#REF!="","","x")</f>
        <v>#REF!</v>
      </c>
      <c r="AM452" s="19" t="e">
        <f>IF(#REF!="","","x")</f>
        <v>#REF!</v>
      </c>
      <c r="AN452" s="19" t="e">
        <f>IF(#REF!="","","x")</f>
        <v>#REF!</v>
      </c>
      <c r="AO452" s="19" t="e">
        <f>IF(#REF!="","","x")</f>
        <v>#REF!</v>
      </c>
      <c r="AP452" s="19" t="e">
        <f>IF(#REF!="","","x")</f>
        <v>#REF!</v>
      </c>
    </row>
    <row r="453" spans="22:42" x14ac:dyDescent="0.2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2" t="s">
        <v>251</v>
      </c>
    </row>
    <row r="454" spans="22:42" x14ac:dyDescent="0.2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">
      <c r="W459" t="e">
        <f>CONCATENATE(AB455,AB456,AC455,AC456,AD455)</f>
        <v>#REF!</v>
      </c>
    </row>
    <row r="460" spans="22:42" x14ac:dyDescent="0.2">
      <c r="W460" t="e">
        <f>CONCATENATE(AD456,AE455,AE456,AF455,AF456)</f>
        <v>#REF!</v>
      </c>
    </row>
    <row r="461" spans="22:42" x14ac:dyDescent="0.2">
      <c r="W461" t="e">
        <f>CONCATENATE(AG455,AG456,AH455,AH456,AI455)</f>
        <v>#REF!</v>
      </c>
    </row>
    <row r="462" spans="22:42" x14ac:dyDescent="0.2">
      <c r="W462" t="e">
        <f>CONCATENATE(AI456,AJ455,AJ456,AK455)</f>
        <v>#REF!</v>
      </c>
    </row>
    <row r="463" spans="22:42" x14ac:dyDescent="0.2">
      <c r="W463" t="e">
        <f>CONCATENATE(W457,W458,W459,W460,W461,W462,Z457,Z458)</f>
        <v>#REF!</v>
      </c>
    </row>
    <row r="464" spans="22:42" x14ac:dyDescent="0.2">
      <c r="W464" s="19" t="e">
        <f t="shared" ref="W464:AM464" si="89">IF($V452="x",IF(W453="","","x"),"")</f>
        <v>#REF!</v>
      </c>
      <c r="X464" s="19" t="e">
        <f t="shared" si="89"/>
        <v>#REF!</v>
      </c>
      <c r="Y464" s="19" t="e">
        <f t="shared" si="89"/>
        <v>#REF!</v>
      </c>
      <c r="Z464" s="19" t="e">
        <f t="shared" si="89"/>
        <v>#REF!</v>
      </c>
      <c r="AA464" s="19" t="e">
        <f t="shared" si="89"/>
        <v>#REF!</v>
      </c>
      <c r="AB464" s="19" t="e">
        <f t="shared" si="89"/>
        <v>#REF!</v>
      </c>
      <c r="AC464" s="19" t="e">
        <f t="shared" si="89"/>
        <v>#REF!</v>
      </c>
      <c r="AD464" s="19" t="e">
        <f t="shared" si="89"/>
        <v>#REF!</v>
      </c>
      <c r="AE464" s="19" t="e">
        <f t="shared" si="89"/>
        <v>#REF!</v>
      </c>
      <c r="AF464" s="19" t="e">
        <f t="shared" si="89"/>
        <v>#REF!</v>
      </c>
      <c r="AG464" s="19" t="e">
        <f t="shared" si="89"/>
        <v>#REF!</v>
      </c>
      <c r="AH464" s="19" t="e">
        <f t="shared" si="89"/>
        <v>#REF!</v>
      </c>
      <c r="AI464" s="19" t="e">
        <f t="shared" si="89"/>
        <v>#REF!</v>
      </c>
      <c r="AJ464" s="19" t="e">
        <f t="shared" si="89"/>
        <v>#REF!</v>
      </c>
      <c r="AK464" s="19" t="e">
        <f t="shared" si="89"/>
        <v>#REF!</v>
      </c>
      <c r="AL464" s="19" t="e">
        <f t="shared" si="89"/>
        <v>#REF!</v>
      </c>
      <c r="AM464" s="19" t="e">
        <f t="shared" si="89"/>
        <v>#REF!</v>
      </c>
      <c r="AN464" s="19" t="e">
        <f>IF($V452="x",IF(AN453="","","x"),"")</f>
        <v>#REF!</v>
      </c>
      <c r="AO464" s="19" t="e">
        <f>IF($V452="x",IF(AO453="","","x"),"")</f>
        <v>#REF!</v>
      </c>
      <c r="AP464" s="19" t="e">
        <f>IF($V452="x",IF(AP453="","","x"),"")</f>
        <v>#REF!</v>
      </c>
    </row>
    <row r="465" spans="23:42" x14ac:dyDescent="0.2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">
      <c r="W471" t="e">
        <f>CONCATENATE(AB467,AB468,AC467,AC468,AD467)</f>
        <v>#REF!</v>
      </c>
    </row>
    <row r="472" spans="23:42" x14ac:dyDescent="0.2">
      <c r="W472" t="e">
        <f>CONCATENATE(AD468,AE467,AE468,AF467,AF468)</f>
        <v>#REF!</v>
      </c>
    </row>
    <row r="473" spans="23:42" x14ac:dyDescent="0.2">
      <c r="W473" t="e">
        <f>CONCATENATE(AG467,AG468,AH467,AH468,AI467)</f>
        <v>#REF!</v>
      </c>
    </row>
    <row r="474" spans="23:42" x14ac:dyDescent="0.2">
      <c r="W474" t="e">
        <f>CONCATENATE(AI468,AJ467,AJ468,AK467)</f>
        <v>#REF!</v>
      </c>
    </row>
    <row r="475" spans="23:42" x14ac:dyDescent="0.2">
      <c r="W475" t="e">
        <f>CONCATENATE(W469,W470,W471,W472,W473,W474,Z469,Z470)</f>
        <v>#REF!</v>
      </c>
    </row>
    <row r="477" spans="23:42" x14ac:dyDescent="0.2">
      <c r="W477" t="e">
        <f>IF(V452="x",W475,W463)</f>
        <v>#REF!</v>
      </c>
    </row>
    <row r="481" spans="22:42" x14ac:dyDescent="0.2">
      <c r="V481" s="8" t="str">
        <f>V451</f>
        <v>vše</v>
      </c>
      <c r="W481" s="19">
        <v>1</v>
      </c>
      <c r="X481" s="19">
        <v>2</v>
      </c>
      <c r="Y481" s="19">
        <v>3</v>
      </c>
      <c r="Z481" s="19">
        <v>4</v>
      </c>
      <c r="AA481" s="19">
        <v>5</v>
      </c>
      <c r="AB481" s="19">
        <v>6</v>
      </c>
      <c r="AC481" s="19">
        <v>7</v>
      </c>
      <c r="AD481" s="19">
        <v>8</v>
      </c>
      <c r="AE481" s="19">
        <v>9</v>
      </c>
      <c r="AF481" s="19">
        <v>10</v>
      </c>
      <c r="AG481" s="19">
        <v>11</v>
      </c>
      <c r="AH481" s="19">
        <v>12</v>
      </c>
      <c r="AI481" s="19">
        <v>13</v>
      </c>
      <c r="AJ481" s="19">
        <v>14</v>
      </c>
      <c r="AK481" s="19">
        <v>15</v>
      </c>
      <c r="AL481" s="19">
        <v>16</v>
      </c>
      <c r="AM481" s="19">
        <v>17</v>
      </c>
      <c r="AN481" s="19">
        <v>18</v>
      </c>
      <c r="AO481" s="19">
        <v>19</v>
      </c>
      <c r="AP481" s="19">
        <v>20</v>
      </c>
    </row>
    <row r="482" spans="22:42" x14ac:dyDescent="0.2">
      <c r="V482" s="19" t="e">
        <f>IF(#REF!="x","x",(IF(#REF!="x",IF(#REF!="x","x",""),"")))</f>
        <v>#REF!</v>
      </c>
      <c r="W482" s="19" t="e">
        <f>IF(#REF!="","","x")</f>
        <v>#REF!</v>
      </c>
      <c r="X482" s="19" t="e">
        <f>IF(#REF!="","","x")</f>
        <v>#REF!</v>
      </c>
      <c r="Y482" s="19" t="e">
        <f>IF(#REF!="","","x")</f>
        <v>#REF!</v>
      </c>
      <c r="Z482" s="19" t="e">
        <f>IF(#REF!="","","x")</f>
        <v>#REF!</v>
      </c>
      <c r="AA482" s="19" t="e">
        <f>IF(#REF!="","","x")</f>
        <v>#REF!</v>
      </c>
      <c r="AB482" s="19" t="e">
        <f>IF(#REF!="","","x")</f>
        <v>#REF!</v>
      </c>
      <c r="AC482" s="19" t="e">
        <f>IF(#REF!="","","x")</f>
        <v>#REF!</v>
      </c>
      <c r="AD482" s="19" t="e">
        <f>IF(#REF!="","","x")</f>
        <v>#REF!</v>
      </c>
      <c r="AE482" s="19" t="e">
        <f>IF(#REF!="","","x")</f>
        <v>#REF!</v>
      </c>
      <c r="AF482" s="19" t="e">
        <f>IF(#REF!="","","x")</f>
        <v>#REF!</v>
      </c>
      <c r="AG482" s="19" t="e">
        <f>IF(#REF!="","","x")</f>
        <v>#REF!</v>
      </c>
      <c r="AH482" s="19" t="e">
        <f>IF(#REF!="","","x")</f>
        <v>#REF!</v>
      </c>
      <c r="AI482" s="19" t="e">
        <f>IF(#REF!="","","x")</f>
        <v>#REF!</v>
      </c>
      <c r="AJ482" s="19" t="e">
        <f>IF(#REF!="","","x")</f>
        <v>#REF!</v>
      </c>
      <c r="AK482" s="19" t="e">
        <f>IF(#REF!="","","x")</f>
        <v>#REF!</v>
      </c>
      <c r="AL482" s="19" t="e">
        <f>IF(#REF!="","","x")</f>
        <v>#REF!</v>
      </c>
      <c r="AM482" s="19" t="e">
        <f>IF(#REF!="","","x")</f>
        <v>#REF!</v>
      </c>
      <c r="AN482" s="19" t="e">
        <f>IF(#REF!="","","x")</f>
        <v>#REF!</v>
      </c>
      <c r="AO482" s="19" t="e">
        <f>IF(#REF!="","","x")</f>
        <v>#REF!</v>
      </c>
      <c r="AP482" s="19" t="e">
        <f>IF(#REF!="","","x")</f>
        <v>#REF!</v>
      </c>
    </row>
    <row r="483" spans="22:42" x14ac:dyDescent="0.2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2" t="s">
        <v>126</v>
      </c>
      <c r="AF483" s="32" t="s">
        <v>110</v>
      </c>
      <c r="AG483" s="32" t="s">
        <v>129</v>
      </c>
      <c r="AH483" s="32" t="s">
        <v>470</v>
      </c>
    </row>
    <row r="484" spans="22:42" x14ac:dyDescent="0.2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2" t="s">
        <v>178</v>
      </c>
      <c r="AF484" s="32" t="s">
        <v>179</v>
      </c>
      <c r="AG484" s="32" t="s">
        <v>194</v>
      </c>
      <c r="AH484" s="32" t="s">
        <v>216</v>
      </c>
    </row>
    <row r="485" spans="22:42" x14ac:dyDescent="0.2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">
      <c r="W489" t="e">
        <f>CONCATENATE(AB485,AB486,AC485,AC486,AD485)</f>
        <v>#REF!</v>
      </c>
    </row>
    <row r="490" spans="22:42" x14ac:dyDescent="0.2">
      <c r="W490" t="e">
        <f>CONCATENATE(AD486,AE485,AE486,AF485,AF486)</f>
        <v>#REF!</v>
      </c>
    </row>
    <row r="491" spans="22:42" x14ac:dyDescent="0.2">
      <c r="W491" t="e">
        <f>CONCATENATE(AG485,AG486,AH485,AH486,AI485)</f>
        <v>#REF!</v>
      </c>
    </row>
    <row r="492" spans="22:42" x14ac:dyDescent="0.2">
      <c r="W492" t="e">
        <f>CONCATENATE(AI486,AJ485,AJ486,AK485)</f>
        <v>#REF!</v>
      </c>
    </row>
    <row r="493" spans="22:42" x14ac:dyDescent="0.2">
      <c r="W493" t="e">
        <f>CONCATENATE(W487,W488,W489,W490,W491,W492,Z487,Z488)</f>
        <v>#REF!</v>
      </c>
    </row>
    <row r="494" spans="22:42" x14ac:dyDescent="0.2">
      <c r="W494" s="19" t="e">
        <f t="shared" ref="W494:AM494" si="97">IF($V482="x",IF(W483="","","x"),"")</f>
        <v>#REF!</v>
      </c>
      <c r="X494" s="19" t="e">
        <f t="shared" si="97"/>
        <v>#REF!</v>
      </c>
      <c r="Y494" s="19" t="e">
        <f t="shared" si="97"/>
        <v>#REF!</v>
      </c>
      <c r="Z494" s="19" t="e">
        <f t="shared" si="97"/>
        <v>#REF!</v>
      </c>
      <c r="AA494" s="19" t="e">
        <f t="shared" si="97"/>
        <v>#REF!</v>
      </c>
      <c r="AB494" s="19" t="e">
        <f t="shared" si="97"/>
        <v>#REF!</v>
      </c>
      <c r="AC494" s="19" t="e">
        <f t="shared" si="97"/>
        <v>#REF!</v>
      </c>
      <c r="AD494" s="19" t="e">
        <f t="shared" si="97"/>
        <v>#REF!</v>
      </c>
      <c r="AE494" s="19" t="e">
        <f t="shared" si="97"/>
        <v>#REF!</v>
      </c>
      <c r="AF494" s="19" t="e">
        <f t="shared" si="97"/>
        <v>#REF!</v>
      </c>
      <c r="AG494" s="19" t="e">
        <f t="shared" si="97"/>
        <v>#REF!</v>
      </c>
      <c r="AH494" s="19" t="e">
        <f t="shared" si="97"/>
        <v>#REF!</v>
      </c>
      <c r="AI494" s="19" t="e">
        <f t="shared" si="97"/>
        <v>#REF!</v>
      </c>
      <c r="AJ494" s="19" t="e">
        <f t="shared" si="97"/>
        <v>#REF!</v>
      </c>
      <c r="AK494" s="19" t="e">
        <f t="shared" si="97"/>
        <v>#REF!</v>
      </c>
      <c r="AL494" s="19" t="e">
        <f t="shared" si="97"/>
        <v>#REF!</v>
      </c>
      <c r="AM494" s="19" t="e">
        <f t="shared" si="97"/>
        <v>#REF!</v>
      </c>
      <c r="AN494" s="19" t="e">
        <f>IF($V482="x",IF(AN483="","","x"),"")</f>
        <v>#REF!</v>
      </c>
      <c r="AO494" s="19" t="e">
        <f>IF($V482="x",IF(AO483="","","x"),"")</f>
        <v>#REF!</v>
      </c>
      <c r="AP494" s="19" t="e">
        <f>IF($V482="x",IF(AP483="","","x"),"")</f>
        <v>#REF!</v>
      </c>
    </row>
    <row r="495" spans="22:42" x14ac:dyDescent="0.2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">
      <c r="W501" t="e">
        <f>CONCATENATE(AB497,AB498,AC497,AC498,AD497)</f>
        <v>#REF!</v>
      </c>
    </row>
    <row r="502" spans="22:42" x14ac:dyDescent="0.2">
      <c r="W502" t="e">
        <f>CONCATENATE(AD498,AE497,AE498,AF497,AF498)</f>
        <v>#REF!</v>
      </c>
    </row>
    <row r="503" spans="22:42" x14ac:dyDescent="0.2">
      <c r="W503" t="e">
        <f>CONCATENATE(AG497,AG498,AH497,AH498,AI497)</f>
        <v>#REF!</v>
      </c>
    </row>
    <row r="504" spans="22:42" x14ac:dyDescent="0.2">
      <c r="W504" t="e">
        <f>CONCATENATE(AI498,AJ497,AJ498,AK497)</f>
        <v>#REF!</v>
      </c>
    </row>
    <row r="505" spans="22:42" x14ac:dyDescent="0.2">
      <c r="W505" t="e">
        <f>CONCATENATE(W499,W500,W501,W502,W503,W504,Z499,Z500)</f>
        <v>#REF!</v>
      </c>
    </row>
    <row r="507" spans="22:42" x14ac:dyDescent="0.2">
      <c r="W507" t="e">
        <f>IF(V482="x",W505,W493)</f>
        <v>#REF!</v>
      </c>
    </row>
    <row r="511" spans="22:42" x14ac:dyDescent="0.2">
      <c r="V511" s="8" t="str">
        <f>V481</f>
        <v>vše</v>
      </c>
      <c r="W511" s="19">
        <v>1</v>
      </c>
      <c r="X511" s="19">
        <v>2</v>
      </c>
      <c r="Y511" s="19">
        <v>3</v>
      </c>
      <c r="Z511" s="19">
        <v>4</v>
      </c>
      <c r="AA511" s="19">
        <v>5</v>
      </c>
      <c r="AB511" s="19">
        <v>6</v>
      </c>
      <c r="AC511" s="19">
        <v>7</v>
      </c>
      <c r="AD511" s="19">
        <v>8</v>
      </c>
      <c r="AE511" s="19">
        <v>9</v>
      </c>
      <c r="AF511" s="19">
        <v>10</v>
      </c>
      <c r="AG511" s="19">
        <v>11</v>
      </c>
      <c r="AH511" s="19">
        <v>12</v>
      </c>
      <c r="AI511" s="19">
        <v>13</v>
      </c>
      <c r="AJ511" s="19">
        <v>14</v>
      </c>
      <c r="AK511" s="19">
        <v>15</v>
      </c>
      <c r="AL511" s="19">
        <v>16</v>
      </c>
      <c r="AM511" s="19">
        <v>17</v>
      </c>
      <c r="AN511" s="19">
        <v>18</v>
      </c>
      <c r="AO511" s="19">
        <v>19</v>
      </c>
      <c r="AP511" s="19">
        <v>20</v>
      </c>
    </row>
    <row r="512" spans="22:42" x14ac:dyDescent="0.2">
      <c r="V512" s="19" t="e">
        <f>IF(#REF!="x","x",(IF(#REF!="x",IF(#REF!="x","x",""),"")))</f>
        <v>#REF!</v>
      </c>
      <c r="W512" s="19" t="e">
        <f>IF(#REF!="","","x")</f>
        <v>#REF!</v>
      </c>
      <c r="X512" s="19" t="e">
        <f>IF(#REF!="","","x")</f>
        <v>#REF!</v>
      </c>
      <c r="Y512" s="19" t="e">
        <f>IF(#REF!="","","x")</f>
        <v>#REF!</v>
      </c>
      <c r="Z512" s="19" t="e">
        <f>IF(#REF!="","","x")</f>
        <v>#REF!</v>
      </c>
      <c r="AA512" s="19" t="e">
        <f>IF(#REF!="","","x")</f>
        <v>#REF!</v>
      </c>
      <c r="AB512" s="19" t="e">
        <f>IF(#REF!="","","x")</f>
        <v>#REF!</v>
      </c>
      <c r="AC512" s="19" t="e">
        <f>IF(#REF!="","","x")</f>
        <v>#REF!</v>
      </c>
      <c r="AD512" s="19" t="e">
        <f>IF(#REF!="","","x")</f>
        <v>#REF!</v>
      </c>
      <c r="AE512" s="19" t="e">
        <f>IF(#REF!="","","x")</f>
        <v>#REF!</v>
      </c>
      <c r="AF512" s="19" t="e">
        <f>IF(#REF!="","","x")</f>
        <v>#REF!</v>
      </c>
      <c r="AG512" s="19" t="e">
        <f>IF(#REF!="","","x")</f>
        <v>#REF!</v>
      </c>
      <c r="AH512" s="19" t="e">
        <f>IF(#REF!="","","x")</f>
        <v>#REF!</v>
      </c>
      <c r="AI512" s="19" t="e">
        <f>IF(#REF!="","","x")</f>
        <v>#REF!</v>
      </c>
      <c r="AJ512" s="19" t="e">
        <f>IF(#REF!="","","x")</f>
        <v>#REF!</v>
      </c>
      <c r="AK512" s="19" t="e">
        <f>IF(#REF!="","","x")</f>
        <v>#REF!</v>
      </c>
      <c r="AL512" s="19" t="e">
        <f>IF(#REF!="","","x")</f>
        <v>#REF!</v>
      </c>
      <c r="AM512" s="19" t="e">
        <f>IF(#REF!="","","x")</f>
        <v>#REF!</v>
      </c>
      <c r="AN512" s="19" t="e">
        <f>IF(#REF!="","","x")</f>
        <v>#REF!</v>
      </c>
      <c r="AO512" s="19" t="e">
        <f>IF(#REF!="","","x")</f>
        <v>#REF!</v>
      </c>
      <c r="AP512" s="19" t="e">
        <f>IF(#REF!="","","x")</f>
        <v>#REF!</v>
      </c>
    </row>
    <row r="513" spans="22:42" x14ac:dyDescent="0.2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">
      <c r="W519" t="e">
        <f>CONCATENATE(AB515,AB516,AC515,AC516,AD515)</f>
        <v>#REF!</v>
      </c>
    </row>
    <row r="520" spans="22:42" x14ac:dyDescent="0.2">
      <c r="W520" t="e">
        <f>CONCATENATE(AD516,AE515,AE516,AF515,AF516)</f>
        <v>#REF!</v>
      </c>
    </row>
    <row r="521" spans="22:42" x14ac:dyDescent="0.2">
      <c r="W521" t="e">
        <f>CONCATENATE(AG515,AG516,AH515,AH516,AI515)</f>
        <v>#REF!</v>
      </c>
    </row>
    <row r="522" spans="22:42" x14ac:dyDescent="0.2">
      <c r="W522" t="e">
        <f>CONCATENATE(AI516,AJ515,AJ516,AK515)</f>
        <v>#REF!</v>
      </c>
    </row>
    <row r="523" spans="22:42" x14ac:dyDescent="0.2">
      <c r="W523" t="e">
        <f>CONCATENATE(W517,W518,W519,W520,W521,W522,Z517,Z518)</f>
        <v>#REF!</v>
      </c>
    </row>
    <row r="524" spans="22:42" x14ac:dyDescent="0.2">
      <c r="W524" s="19" t="e">
        <f t="shared" ref="W524:AM524" si="105">IF($V512="x",IF(W513="","","x"),"")</f>
        <v>#REF!</v>
      </c>
      <c r="X524" s="19" t="e">
        <f t="shared" si="105"/>
        <v>#REF!</v>
      </c>
      <c r="Y524" s="19" t="e">
        <f t="shared" si="105"/>
        <v>#REF!</v>
      </c>
      <c r="Z524" s="19" t="e">
        <f t="shared" si="105"/>
        <v>#REF!</v>
      </c>
      <c r="AA524" s="19" t="e">
        <f t="shared" si="105"/>
        <v>#REF!</v>
      </c>
      <c r="AB524" s="19" t="e">
        <f t="shared" si="105"/>
        <v>#REF!</v>
      </c>
      <c r="AC524" s="19" t="e">
        <f t="shared" si="105"/>
        <v>#REF!</v>
      </c>
      <c r="AD524" s="19" t="e">
        <f t="shared" si="105"/>
        <v>#REF!</v>
      </c>
      <c r="AE524" s="19" t="e">
        <f t="shared" si="105"/>
        <v>#REF!</v>
      </c>
      <c r="AF524" s="19" t="e">
        <f t="shared" si="105"/>
        <v>#REF!</v>
      </c>
      <c r="AG524" s="19" t="e">
        <f t="shared" si="105"/>
        <v>#REF!</v>
      </c>
      <c r="AH524" s="19" t="e">
        <f t="shared" si="105"/>
        <v>#REF!</v>
      </c>
      <c r="AI524" s="19" t="e">
        <f t="shared" si="105"/>
        <v>#REF!</v>
      </c>
      <c r="AJ524" s="19" t="e">
        <f t="shared" si="105"/>
        <v>#REF!</v>
      </c>
      <c r="AK524" s="19" t="e">
        <f t="shared" si="105"/>
        <v>#REF!</v>
      </c>
      <c r="AL524" s="19" t="e">
        <f t="shared" si="105"/>
        <v>#REF!</v>
      </c>
      <c r="AM524" s="19" t="e">
        <f t="shared" si="105"/>
        <v>#REF!</v>
      </c>
      <c r="AN524" s="19" t="e">
        <f>IF($V512="x",IF(AN513="","","x"),"")</f>
        <v>#REF!</v>
      </c>
      <c r="AO524" s="19" t="e">
        <f>IF($V512="x",IF(AO513="","","x"),"")</f>
        <v>#REF!</v>
      </c>
      <c r="AP524" s="19" t="e">
        <f>IF($V512="x",IF(AP513="","","x"),"")</f>
        <v>#REF!</v>
      </c>
    </row>
    <row r="525" spans="22:42" x14ac:dyDescent="0.2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">
      <c r="W531" t="e">
        <f>CONCATENATE(AB527,AB528,AC527,AC528,AD527)</f>
        <v>#REF!</v>
      </c>
    </row>
    <row r="532" spans="22:42" x14ac:dyDescent="0.2">
      <c r="W532" t="e">
        <f>CONCATENATE(AD528,AE527,AE528,AF527,AF528)</f>
        <v>#REF!</v>
      </c>
    </row>
    <row r="533" spans="22:42" x14ac:dyDescent="0.2">
      <c r="W533" t="e">
        <f>CONCATENATE(AG527,AG528,AH527,AH528,AI527)</f>
        <v>#REF!</v>
      </c>
    </row>
    <row r="534" spans="22:42" x14ac:dyDescent="0.2">
      <c r="W534" t="e">
        <f>CONCATENATE(AI528,AJ527,AJ528,AK527)</f>
        <v>#REF!</v>
      </c>
    </row>
    <row r="535" spans="22:42" x14ac:dyDescent="0.2">
      <c r="W535" t="e">
        <f>CONCATENATE(W529,W530,W531,W532,W533,W534,Z529,Z530)</f>
        <v>#REF!</v>
      </c>
    </row>
    <row r="537" spans="22:42" x14ac:dyDescent="0.2">
      <c r="W537" t="e">
        <f>IF(V512="x",W535,W523)</f>
        <v>#REF!</v>
      </c>
    </row>
    <row r="541" spans="22:42" x14ac:dyDescent="0.2">
      <c r="V541" s="8" t="str">
        <f>V511</f>
        <v>vše</v>
      </c>
      <c r="W541" s="19">
        <v>1</v>
      </c>
      <c r="X541" s="19">
        <v>2</v>
      </c>
      <c r="Y541" s="19">
        <v>3</v>
      </c>
      <c r="Z541" s="19">
        <v>4</v>
      </c>
      <c r="AA541" s="19">
        <v>5</v>
      </c>
      <c r="AB541" s="19">
        <v>6</v>
      </c>
      <c r="AC541" s="19">
        <v>7</v>
      </c>
      <c r="AD541" s="19">
        <v>8</v>
      </c>
      <c r="AE541" s="19">
        <v>9</v>
      </c>
      <c r="AF541" s="19">
        <v>10</v>
      </c>
      <c r="AG541" s="19">
        <v>11</v>
      </c>
      <c r="AH541" s="19">
        <v>12</v>
      </c>
      <c r="AI541" s="19">
        <v>13</v>
      </c>
      <c r="AJ541" s="19">
        <v>14</v>
      </c>
      <c r="AK541" s="19">
        <v>15</v>
      </c>
      <c r="AL541" s="19">
        <v>16</v>
      </c>
      <c r="AM541" s="19">
        <v>17</v>
      </c>
      <c r="AN541" s="19">
        <v>18</v>
      </c>
      <c r="AO541" s="19">
        <v>19</v>
      </c>
      <c r="AP541" s="19">
        <v>20</v>
      </c>
    </row>
    <row r="542" spans="22:42" x14ac:dyDescent="0.2">
      <c r="V542" s="19" t="e">
        <f>IF(#REF!="x","x",(IF(#REF!="x",IF(#REF!="x","x",""),"")))</f>
        <v>#REF!</v>
      </c>
      <c r="W542" s="19" t="e">
        <f>IF(#REF!="","","x")</f>
        <v>#REF!</v>
      </c>
      <c r="X542" s="19" t="e">
        <f>IF(#REF!="","","x")</f>
        <v>#REF!</v>
      </c>
      <c r="Y542" s="19" t="e">
        <f>IF(#REF!="","","x")</f>
        <v>#REF!</v>
      </c>
      <c r="Z542" s="19" t="e">
        <f>IF(#REF!="","","x")</f>
        <v>#REF!</v>
      </c>
      <c r="AA542" s="19" t="e">
        <f>IF(#REF!="","","x")</f>
        <v>#REF!</v>
      </c>
      <c r="AB542" s="19" t="e">
        <f>IF(#REF!="","","x")</f>
        <v>#REF!</v>
      </c>
      <c r="AC542" s="19" t="e">
        <f>IF(#REF!="","","x")</f>
        <v>#REF!</v>
      </c>
      <c r="AD542" s="19" t="e">
        <f>IF(#REF!="","","x")</f>
        <v>#REF!</v>
      </c>
      <c r="AE542" s="19" t="e">
        <f>IF(#REF!="","","x")</f>
        <v>#REF!</v>
      </c>
      <c r="AF542" s="19" t="e">
        <f>IF(#REF!="","","x")</f>
        <v>#REF!</v>
      </c>
      <c r="AG542" s="19" t="e">
        <f>IF(#REF!="","","x")</f>
        <v>#REF!</v>
      </c>
      <c r="AH542" s="19" t="e">
        <f>IF(#REF!="","","x")</f>
        <v>#REF!</v>
      </c>
      <c r="AI542" s="19" t="e">
        <f>IF(#REF!="","","x")</f>
        <v>#REF!</v>
      </c>
      <c r="AJ542" s="19" t="e">
        <f>IF(#REF!="","","x")</f>
        <v>#REF!</v>
      </c>
      <c r="AK542" s="19" t="e">
        <f>IF(#REF!="","","x")</f>
        <v>#REF!</v>
      </c>
      <c r="AL542" s="19" t="e">
        <f>IF(#REF!="","","x")</f>
        <v>#REF!</v>
      </c>
      <c r="AM542" s="19" t="e">
        <f>IF(#REF!="","","x")</f>
        <v>#REF!</v>
      </c>
      <c r="AN542" s="19" t="e">
        <f>IF(#REF!="","","x")</f>
        <v>#REF!</v>
      </c>
      <c r="AO542" s="19" t="e">
        <f>IF(#REF!="","","x")</f>
        <v>#REF!</v>
      </c>
      <c r="AP542" s="19" t="e">
        <f>IF(#REF!="","","x")</f>
        <v>#REF!</v>
      </c>
    </row>
    <row r="543" spans="22:42" x14ac:dyDescent="0.2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">
      <c r="W549" t="e">
        <f>CONCATENATE(AB545,AB546,AC545,AC546,AD545)</f>
        <v>#REF!</v>
      </c>
    </row>
    <row r="550" spans="23:42" x14ac:dyDescent="0.2">
      <c r="W550" t="e">
        <f>CONCATENATE(AD546,AE545,AE546,AF545,AF546)</f>
        <v>#REF!</v>
      </c>
    </row>
    <row r="551" spans="23:42" x14ac:dyDescent="0.2">
      <c r="W551" t="e">
        <f>CONCATENATE(AG545,AG546,AH545,AH546,AI545)</f>
        <v>#REF!</v>
      </c>
    </row>
    <row r="552" spans="23:42" x14ac:dyDescent="0.2">
      <c r="W552" t="e">
        <f>CONCATENATE(AI546,AJ545,AJ546,AK545)</f>
        <v>#REF!</v>
      </c>
    </row>
    <row r="553" spans="23:42" x14ac:dyDescent="0.2">
      <c r="W553" t="e">
        <f>CONCATENATE(W547,W548,W549,W550,W551,W552,Z547,Z548)</f>
        <v>#REF!</v>
      </c>
    </row>
    <row r="554" spans="23:42" x14ac:dyDescent="0.2">
      <c r="W554" s="19" t="e">
        <f t="shared" ref="W554:AM554" si="113">IF($V542="x",IF(W543="","","x"),"")</f>
        <v>#REF!</v>
      </c>
      <c r="X554" s="19" t="e">
        <f t="shared" si="113"/>
        <v>#REF!</v>
      </c>
      <c r="Y554" s="19" t="e">
        <f t="shared" si="113"/>
        <v>#REF!</v>
      </c>
      <c r="Z554" s="19" t="e">
        <f t="shared" si="113"/>
        <v>#REF!</v>
      </c>
      <c r="AA554" s="19" t="e">
        <f t="shared" si="113"/>
        <v>#REF!</v>
      </c>
      <c r="AB554" s="19" t="e">
        <f t="shared" si="113"/>
        <v>#REF!</v>
      </c>
      <c r="AC554" s="19" t="e">
        <f t="shared" si="113"/>
        <v>#REF!</v>
      </c>
      <c r="AD554" s="19" t="e">
        <f t="shared" si="113"/>
        <v>#REF!</v>
      </c>
      <c r="AE554" s="19" t="e">
        <f t="shared" si="113"/>
        <v>#REF!</v>
      </c>
      <c r="AF554" s="19" t="e">
        <f t="shared" si="113"/>
        <v>#REF!</v>
      </c>
      <c r="AG554" s="19" t="e">
        <f t="shared" si="113"/>
        <v>#REF!</v>
      </c>
      <c r="AH554" s="19" t="e">
        <f t="shared" si="113"/>
        <v>#REF!</v>
      </c>
      <c r="AI554" s="19" t="e">
        <f t="shared" si="113"/>
        <v>#REF!</v>
      </c>
      <c r="AJ554" s="19" t="e">
        <f t="shared" si="113"/>
        <v>#REF!</v>
      </c>
      <c r="AK554" s="19" t="e">
        <f t="shared" si="113"/>
        <v>#REF!</v>
      </c>
      <c r="AL554" s="19" t="e">
        <f t="shared" si="113"/>
        <v>#REF!</v>
      </c>
      <c r="AM554" s="19" t="e">
        <f t="shared" si="113"/>
        <v>#REF!</v>
      </c>
      <c r="AN554" s="19" t="e">
        <f>IF($V542="x",IF(AN543="","","x"),"")</f>
        <v>#REF!</v>
      </c>
      <c r="AO554" s="19" t="e">
        <f>IF($V542="x",IF(AO543="","","x"),"")</f>
        <v>#REF!</v>
      </c>
      <c r="AP554" s="19" t="e">
        <f>IF($V542="x",IF(AP543="","","x"),"")</f>
        <v>#REF!</v>
      </c>
    </row>
    <row r="555" spans="23:42" x14ac:dyDescent="0.2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">
      <c r="W561" t="e">
        <f>CONCATENATE(AB557,AB558,AC557,AC558,AD557)</f>
        <v>#REF!</v>
      </c>
    </row>
    <row r="562" spans="22:42" x14ac:dyDescent="0.2">
      <c r="W562" t="e">
        <f>CONCATENATE(AD558,AE557,AE558,AF557,AF558)</f>
        <v>#REF!</v>
      </c>
    </row>
    <row r="563" spans="22:42" x14ac:dyDescent="0.2">
      <c r="W563" t="e">
        <f>CONCATENATE(AG557,AG558,AH557,AH558,AI557)</f>
        <v>#REF!</v>
      </c>
    </row>
    <row r="564" spans="22:42" x14ac:dyDescent="0.2">
      <c r="W564" t="e">
        <f>CONCATENATE(AI558,AJ557,AJ558,AK557)</f>
        <v>#REF!</v>
      </c>
    </row>
    <row r="565" spans="22:42" x14ac:dyDescent="0.2">
      <c r="W565" t="e">
        <f>CONCATENATE(W559,W560,W561,W562,W563,W564,Z559,Z560)</f>
        <v>#REF!</v>
      </c>
    </row>
    <row r="567" spans="22:42" x14ac:dyDescent="0.2">
      <c r="W567" t="e">
        <f>IF(V542="x",W565,W553)</f>
        <v>#REF!</v>
      </c>
    </row>
    <row r="571" spans="22:42" x14ac:dyDescent="0.2">
      <c r="V571" s="8" t="str">
        <f>V541</f>
        <v>vše</v>
      </c>
      <c r="W571" s="19">
        <v>1</v>
      </c>
      <c r="X571" s="19">
        <v>2</v>
      </c>
      <c r="Y571" s="19">
        <v>3</v>
      </c>
      <c r="Z571" s="19">
        <v>4</v>
      </c>
      <c r="AA571" s="19">
        <v>5</v>
      </c>
      <c r="AB571" s="19">
        <v>6</v>
      </c>
      <c r="AC571" s="19">
        <v>7</v>
      </c>
      <c r="AD571" s="19">
        <v>8</v>
      </c>
      <c r="AE571" s="19">
        <v>9</v>
      </c>
      <c r="AF571" s="19">
        <v>10</v>
      </c>
      <c r="AG571" s="19">
        <v>11</v>
      </c>
      <c r="AH571" s="19">
        <v>12</v>
      </c>
      <c r="AI571" s="19">
        <v>13</v>
      </c>
      <c r="AJ571" s="19">
        <v>14</v>
      </c>
      <c r="AK571" s="19">
        <v>15</v>
      </c>
      <c r="AL571" s="19">
        <v>16</v>
      </c>
      <c r="AM571" s="19">
        <v>17</v>
      </c>
      <c r="AN571" s="19">
        <v>18</v>
      </c>
      <c r="AO571" s="19">
        <v>19</v>
      </c>
      <c r="AP571" s="19">
        <v>20</v>
      </c>
    </row>
    <row r="572" spans="22:42" x14ac:dyDescent="0.2">
      <c r="V572" s="19" t="e">
        <f>IF(#REF!="x","x",(IF(#REF!="x",IF(#REF!="x","x",""),"")))</f>
        <v>#REF!</v>
      </c>
      <c r="W572" s="19" t="e">
        <f>IF(#REF!="","","x")</f>
        <v>#REF!</v>
      </c>
      <c r="X572" s="19" t="e">
        <f>IF(#REF!="","","x")</f>
        <v>#REF!</v>
      </c>
      <c r="Y572" s="19" t="e">
        <f>IF(#REF!="","","x")</f>
        <v>#REF!</v>
      </c>
      <c r="Z572" s="19" t="e">
        <f>IF(#REF!="","","x")</f>
        <v>#REF!</v>
      </c>
      <c r="AA572" s="19" t="e">
        <f>IF(#REF!="","","x")</f>
        <v>#REF!</v>
      </c>
      <c r="AB572" s="19" t="e">
        <f>IF(#REF!="","","x")</f>
        <v>#REF!</v>
      </c>
      <c r="AC572" s="19" t="e">
        <f>IF(#REF!="","","x")</f>
        <v>#REF!</v>
      </c>
      <c r="AD572" s="19" t="e">
        <f>IF(#REF!="","","x")</f>
        <v>#REF!</v>
      </c>
      <c r="AE572" s="19" t="e">
        <f>IF(#REF!="","","x")</f>
        <v>#REF!</v>
      </c>
      <c r="AF572" s="19" t="e">
        <f>IF(#REF!="","","x")</f>
        <v>#REF!</v>
      </c>
      <c r="AG572" s="19" t="e">
        <f>IF(#REF!="","","x")</f>
        <v>#REF!</v>
      </c>
      <c r="AH572" s="19" t="e">
        <f>IF(#REF!="","","x")</f>
        <v>#REF!</v>
      </c>
      <c r="AI572" s="19" t="e">
        <f>IF(#REF!="","","x")</f>
        <v>#REF!</v>
      </c>
      <c r="AJ572" s="19" t="e">
        <f>IF(#REF!="","","x")</f>
        <v>#REF!</v>
      </c>
      <c r="AK572" s="19" t="e">
        <f>IF(#REF!="","","x")</f>
        <v>#REF!</v>
      </c>
      <c r="AL572" s="19" t="e">
        <f>IF(#REF!="","","x")</f>
        <v>#REF!</v>
      </c>
      <c r="AM572" s="19" t="e">
        <f>IF(#REF!="","","x")</f>
        <v>#REF!</v>
      </c>
      <c r="AN572" s="19" t="e">
        <f>IF(#REF!="","","x")</f>
        <v>#REF!</v>
      </c>
      <c r="AO572" s="19" t="e">
        <f>IF(#REF!="","","x")</f>
        <v>#REF!</v>
      </c>
      <c r="AP572" s="19" t="e">
        <f>IF(#REF!="","","x")</f>
        <v>#REF!</v>
      </c>
    </row>
    <row r="573" spans="22:42" x14ac:dyDescent="0.2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471</v>
      </c>
    </row>
    <row r="574" spans="22:42" x14ac:dyDescent="0.2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471</v>
      </c>
    </row>
    <row r="575" spans="22:42" x14ac:dyDescent="0.2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">
      <c r="W579" t="e">
        <f>CONCATENATE(AB575,AB576,AC575,AC576,AD575)</f>
        <v>#REF!</v>
      </c>
    </row>
    <row r="580" spans="23:42" x14ac:dyDescent="0.2">
      <c r="W580" t="e">
        <f>CONCATENATE(AD576,AE575,AE576,AF575,AF576)</f>
        <v>#REF!</v>
      </c>
    </row>
    <row r="581" spans="23:42" x14ac:dyDescent="0.2">
      <c r="W581" t="e">
        <f>CONCATENATE(AG575,AG576,AH575,AH576,AI575)</f>
        <v>#REF!</v>
      </c>
    </row>
    <row r="582" spans="23:42" x14ac:dyDescent="0.2">
      <c r="W582" t="e">
        <f>CONCATENATE(AI576,AJ575,AJ576,AK575)</f>
        <v>#REF!</v>
      </c>
    </row>
    <row r="583" spans="23:42" x14ac:dyDescent="0.2">
      <c r="W583" t="e">
        <f>CONCATENATE(W577,W578,W579,W580,W581,W582,Z577,Z578)</f>
        <v>#REF!</v>
      </c>
    </row>
    <row r="584" spans="23:42" x14ac:dyDescent="0.2">
      <c r="W584" s="19" t="e">
        <f t="shared" ref="W584:AM584" si="121">IF($V572="x",IF(W573="","","x"),"")</f>
        <v>#REF!</v>
      </c>
      <c r="X584" s="19" t="e">
        <f t="shared" si="121"/>
        <v>#REF!</v>
      </c>
      <c r="Y584" s="19" t="e">
        <f t="shared" si="121"/>
        <v>#REF!</v>
      </c>
      <c r="Z584" s="19" t="e">
        <f t="shared" si="121"/>
        <v>#REF!</v>
      </c>
      <c r="AA584" s="19" t="e">
        <f t="shared" si="121"/>
        <v>#REF!</v>
      </c>
      <c r="AB584" s="19" t="e">
        <f t="shared" si="121"/>
        <v>#REF!</v>
      </c>
      <c r="AC584" s="19" t="e">
        <f t="shared" si="121"/>
        <v>#REF!</v>
      </c>
      <c r="AD584" s="19" t="e">
        <f t="shared" si="121"/>
        <v>#REF!</v>
      </c>
      <c r="AE584" s="19" t="e">
        <f t="shared" si="121"/>
        <v>#REF!</v>
      </c>
      <c r="AF584" s="19" t="e">
        <f t="shared" si="121"/>
        <v>#REF!</v>
      </c>
      <c r="AG584" s="19" t="e">
        <f t="shared" si="121"/>
        <v>#REF!</v>
      </c>
      <c r="AH584" s="19" t="e">
        <f t="shared" si="121"/>
        <v>#REF!</v>
      </c>
      <c r="AI584" s="19" t="e">
        <f t="shared" si="121"/>
        <v>#REF!</v>
      </c>
      <c r="AJ584" s="19" t="e">
        <f t="shared" si="121"/>
        <v>#REF!</v>
      </c>
      <c r="AK584" s="19" t="e">
        <f t="shared" si="121"/>
        <v>#REF!</v>
      </c>
      <c r="AL584" s="19" t="e">
        <f t="shared" si="121"/>
        <v>#REF!</v>
      </c>
      <c r="AM584" s="19" t="e">
        <f t="shared" si="121"/>
        <v>#REF!</v>
      </c>
      <c r="AN584" s="19" t="e">
        <f>IF($V572="x",IF(AN573="","","x"),"")</f>
        <v>#REF!</v>
      </c>
      <c r="AO584" s="19" t="e">
        <f>IF($V572="x",IF(AO573="","","x"),"")</f>
        <v>#REF!</v>
      </c>
      <c r="AP584" s="19" t="e">
        <f>IF($V572="x",IF(AP573="","","x"),"")</f>
        <v>#REF!</v>
      </c>
    </row>
    <row r="585" spans="23:42" x14ac:dyDescent="0.2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">
      <c r="W591" t="e">
        <f>CONCATENATE(AB587,AB588,AC587,AC588,AD587)</f>
        <v>#REF!</v>
      </c>
    </row>
    <row r="592" spans="23:42" x14ac:dyDescent="0.2">
      <c r="W592" t="e">
        <f>CONCATENATE(AD588,AE587,AE588,AF587,AF588)</f>
        <v>#REF!</v>
      </c>
    </row>
    <row r="593" spans="22:42" x14ac:dyDescent="0.2">
      <c r="W593" t="e">
        <f>CONCATENATE(AG587,AG588,AH587,AH588,AI587)</f>
        <v>#REF!</v>
      </c>
    </row>
    <row r="594" spans="22:42" x14ac:dyDescent="0.2">
      <c r="W594" t="e">
        <f>CONCATENATE(AI588,AJ587,AJ588,AK587)</f>
        <v>#REF!</v>
      </c>
    </row>
    <row r="595" spans="22:42" x14ac:dyDescent="0.2">
      <c r="W595" t="e">
        <f>CONCATENATE(W589,W590,W591,W592,W593,W594,Z589,Z590)</f>
        <v>#REF!</v>
      </c>
    </row>
    <row r="597" spans="22:42" x14ac:dyDescent="0.2">
      <c r="W597" t="e">
        <f>IF(V572="x",W595,W583)</f>
        <v>#REF!</v>
      </c>
    </row>
    <row r="601" spans="22:42" x14ac:dyDescent="0.2">
      <c r="V601" s="8" t="str">
        <f>V571</f>
        <v>vše</v>
      </c>
      <c r="W601" s="19">
        <v>1</v>
      </c>
      <c r="X601" s="19">
        <v>2</v>
      </c>
      <c r="Y601" s="19">
        <v>3</v>
      </c>
      <c r="Z601" s="19">
        <v>4</v>
      </c>
      <c r="AA601" s="19">
        <v>5</v>
      </c>
      <c r="AB601" s="19">
        <v>6</v>
      </c>
      <c r="AC601" s="19">
        <v>7</v>
      </c>
      <c r="AD601" s="19">
        <v>8</v>
      </c>
      <c r="AE601" s="19">
        <v>9</v>
      </c>
      <c r="AF601" s="19">
        <v>10</v>
      </c>
      <c r="AG601" s="19">
        <v>11</v>
      </c>
      <c r="AH601" s="19">
        <v>12</v>
      </c>
      <c r="AI601" s="19">
        <v>13</v>
      </c>
      <c r="AJ601" s="19">
        <v>14</v>
      </c>
      <c r="AK601" s="19">
        <v>15</v>
      </c>
      <c r="AL601" s="19">
        <v>16</v>
      </c>
      <c r="AM601" s="19">
        <v>17</v>
      </c>
      <c r="AN601" s="19">
        <v>18</v>
      </c>
      <c r="AO601" s="19">
        <v>19</v>
      </c>
      <c r="AP601" s="19">
        <v>20</v>
      </c>
    </row>
    <row r="602" spans="22:42" x14ac:dyDescent="0.2">
      <c r="V602" s="19" t="e">
        <f>IF(#REF!="x","x",(IF(#REF!="x",IF(#REF!="x","x",""),"")))</f>
        <v>#REF!</v>
      </c>
      <c r="W602" s="19" t="e">
        <f>IF(#REF!="","","x")</f>
        <v>#REF!</v>
      </c>
      <c r="X602" s="19" t="e">
        <f>IF(#REF!="","","x")</f>
        <v>#REF!</v>
      </c>
      <c r="Y602" s="19" t="e">
        <f>IF(#REF!="","","x")</f>
        <v>#REF!</v>
      </c>
      <c r="Z602" s="19" t="e">
        <f>IF(#REF!="","","x")</f>
        <v>#REF!</v>
      </c>
      <c r="AA602" s="19" t="e">
        <f>IF(#REF!="","","x")</f>
        <v>#REF!</v>
      </c>
      <c r="AB602" s="19" t="e">
        <f>IF(#REF!="","","x")</f>
        <v>#REF!</v>
      </c>
      <c r="AC602" s="19" t="e">
        <f>IF(#REF!="","","x")</f>
        <v>#REF!</v>
      </c>
      <c r="AD602" s="19" t="e">
        <f>IF(#REF!="","","x")</f>
        <v>#REF!</v>
      </c>
      <c r="AE602" s="19" t="e">
        <f>IF(#REF!="","","x")</f>
        <v>#REF!</v>
      </c>
      <c r="AF602" s="19" t="e">
        <f>IF(#REF!="","","x")</f>
        <v>#REF!</v>
      </c>
      <c r="AG602" s="19" t="e">
        <f>IF(#REF!="","","x")</f>
        <v>#REF!</v>
      </c>
      <c r="AH602" s="19" t="e">
        <f>IF(#REF!="","","x")</f>
        <v>#REF!</v>
      </c>
      <c r="AI602" s="19" t="e">
        <f>IF(#REF!="","","x")</f>
        <v>#REF!</v>
      </c>
      <c r="AJ602" s="19" t="e">
        <f>IF(#REF!="","","x")</f>
        <v>#REF!</v>
      </c>
      <c r="AK602" s="19" t="e">
        <f>IF(#REF!="","","x")</f>
        <v>#REF!</v>
      </c>
      <c r="AL602" s="19" t="e">
        <f>IF(#REF!="","","x")</f>
        <v>#REF!</v>
      </c>
      <c r="AM602" s="19" t="e">
        <f>IF(#REF!="","","x")</f>
        <v>#REF!</v>
      </c>
      <c r="AN602" s="19" t="e">
        <f>IF(#REF!="","","x")</f>
        <v>#REF!</v>
      </c>
      <c r="AO602" s="19" t="e">
        <f>IF(#REF!="","","x")</f>
        <v>#REF!</v>
      </c>
      <c r="AP602" s="19" t="e">
        <f>IF(#REF!="","","x")</f>
        <v>#REF!</v>
      </c>
    </row>
    <row r="603" spans="22:42" x14ac:dyDescent="0.2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">
      <c r="W609" t="e">
        <f>CONCATENATE(AB605,AB606,AC605,AC606,AD605)</f>
        <v>#REF!</v>
      </c>
    </row>
    <row r="610" spans="23:42" x14ac:dyDescent="0.2">
      <c r="W610" t="e">
        <f>CONCATENATE(AD606,AE605,AE606,AF605,AF606)</f>
        <v>#REF!</v>
      </c>
    </row>
    <row r="611" spans="23:42" x14ac:dyDescent="0.2">
      <c r="W611" t="e">
        <f>CONCATENATE(AG605,AG606,AH605,AH606,AI605)</f>
        <v>#REF!</v>
      </c>
    </row>
    <row r="612" spans="23:42" x14ac:dyDescent="0.2">
      <c r="W612" t="e">
        <f>CONCATENATE(AI606,AJ605,AJ606,AK605)</f>
        <v>#REF!</v>
      </c>
    </row>
    <row r="613" spans="23:42" x14ac:dyDescent="0.2">
      <c r="W613" t="e">
        <f>CONCATENATE(W607,W608,W609,W610,W611,W612,Z607,Z608)</f>
        <v>#REF!</v>
      </c>
    </row>
    <row r="614" spans="23:42" x14ac:dyDescent="0.2">
      <c r="W614" s="19" t="e">
        <f t="shared" ref="W614:AM614" si="129">IF($V602="x",IF(W603="","","x"),"")</f>
        <v>#REF!</v>
      </c>
      <c r="X614" s="19" t="e">
        <f t="shared" si="129"/>
        <v>#REF!</v>
      </c>
      <c r="Y614" s="19" t="e">
        <f t="shared" si="129"/>
        <v>#REF!</v>
      </c>
      <c r="Z614" s="19" t="e">
        <f t="shared" si="129"/>
        <v>#REF!</v>
      </c>
      <c r="AA614" s="19" t="e">
        <f t="shared" si="129"/>
        <v>#REF!</v>
      </c>
      <c r="AB614" s="19" t="e">
        <f t="shared" si="129"/>
        <v>#REF!</v>
      </c>
      <c r="AC614" s="19" t="e">
        <f t="shared" si="129"/>
        <v>#REF!</v>
      </c>
      <c r="AD614" s="19" t="e">
        <f t="shared" si="129"/>
        <v>#REF!</v>
      </c>
      <c r="AE614" s="19" t="e">
        <f t="shared" si="129"/>
        <v>#REF!</v>
      </c>
      <c r="AF614" s="19" t="e">
        <f t="shared" si="129"/>
        <v>#REF!</v>
      </c>
      <c r="AG614" s="19" t="e">
        <f t="shared" si="129"/>
        <v>#REF!</v>
      </c>
      <c r="AH614" s="19" t="e">
        <f t="shared" si="129"/>
        <v>#REF!</v>
      </c>
      <c r="AI614" s="19" t="e">
        <f t="shared" si="129"/>
        <v>#REF!</v>
      </c>
      <c r="AJ614" s="19" t="e">
        <f t="shared" si="129"/>
        <v>#REF!</v>
      </c>
      <c r="AK614" s="19" t="e">
        <f t="shared" si="129"/>
        <v>#REF!</v>
      </c>
      <c r="AL614" s="19" t="e">
        <f t="shared" si="129"/>
        <v>#REF!</v>
      </c>
      <c r="AM614" s="19" t="e">
        <f t="shared" si="129"/>
        <v>#REF!</v>
      </c>
      <c r="AN614" s="19" t="e">
        <f>IF($V602="x",IF(AN603="","","x"),"")</f>
        <v>#REF!</v>
      </c>
      <c r="AO614" s="19" t="e">
        <f>IF($V602="x",IF(AO603="","","x"),"")</f>
        <v>#REF!</v>
      </c>
      <c r="AP614" s="19" t="e">
        <f>IF($V602="x",IF(AP603="","","x"),"")</f>
        <v>#REF!</v>
      </c>
    </row>
    <row r="615" spans="23:42" x14ac:dyDescent="0.2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">
      <c r="W621" t="e">
        <f>CONCATENATE(AB617,AB618,AC617,AC618,AD617)</f>
        <v>#REF!</v>
      </c>
    </row>
    <row r="622" spans="23:42" x14ac:dyDescent="0.2">
      <c r="W622" t="e">
        <f>CONCATENATE(AD618,AE617,AE618,AF617,AF618)</f>
        <v>#REF!</v>
      </c>
    </row>
    <row r="623" spans="23:42" x14ac:dyDescent="0.2">
      <c r="W623" t="e">
        <f>CONCATENATE(AG617,AG618,AH617,AH618,AI617)</f>
        <v>#REF!</v>
      </c>
    </row>
    <row r="624" spans="23:42" x14ac:dyDescent="0.2">
      <c r="W624" t="e">
        <f>CONCATENATE(AI618,AJ617,AJ618,AK617)</f>
        <v>#REF!</v>
      </c>
    </row>
    <row r="625" spans="22:23" x14ac:dyDescent="0.2">
      <c r="W625" t="e">
        <f>CONCATENATE(W619,W620,W621,W622,W623,W624,Z619,Z620)</f>
        <v>#REF!</v>
      </c>
    </row>
    <row r="627" spans="22:23" x14ac:dyDescent="0.2">
      <c r="W627" t="e">
        <f>IF(V602="x",W625,W613)</f>
        <v>#REF!</v>
      </c>
    </row>
    <row r="631" spans="22:23" x14ac:dyDescent="0.2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T163"/>
  <sheetViews>
    <sheetView tabSelected="1" zoomScaleNormal="100" workbookViewId="0">
      <selection activeCell="L2" sqref="L2"/>
    </sheetView>
  </sheetViews>
  <sheetFormatPr defaultRowHeight="12.75" x14ac:dyDescent="0.2"/>
  <cols>
    <col min="2" max="2" width="10.42578125" customWidth="1"/>
    <col min="3" max="3" width="12.42578125" customWidth="1"/>
    <col min="5" max="5" width="4.570312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7" ht="16.5" customHeight="1" thickBot="1" x14ac:dyDescent="0.25">
      <c r="A1" s="40" t="s">
        <v>16</v>
      </c>
      <c r="B1" s="40"/>
      <c r="C1" s="40"/>
      <c r="D1" s="40"/>
      <c r="E1" s="40" t="s">
        <v>357</v>
      </c>
      <c r="F1" s="13"/>
      <c r="G1" s="13"/>
      <c r="H1" s="13"/>
      <c r="I1" s="101" t="s">
        <v>520</v>
      </c>
      <c r="J1" s="101"/>
      <c r="K1" s="13"/>
      <c r="L1" s="13"/>
      <c r="M1" s="13"/>
    </row>
    <row r="2" spans="1:17" ht="36" customHeight="1" x14ac:dyDescent="0.2">
      <c r="A2" s="14"/>
      <c r="B2" s="14"/>
      <c r="C2" s="14"/>
      <c r="D2" s="14"/>
      <c r="E2" s="14"/>
      <c r="F2" s="14"/>
      <c r="G2" s="14"/>
      <c r="H2" s="14"/>
      <c r="I2" s="21"/>
      <c r="J2" s="21"/>
      <c r="K2" s="13"/>
      <c r="L2" s="13"/>
      <c r="M2" s="13"/>
    </row>
    <row r="3" spans="1:17" ht="24.75" customHeight="1" x14ac:dyDescent="0.2">
      <c r="A3" s="102" t="s">
        <v>14</v>
      </c>
      <c r="B3" s="102"/>
      <c r="C3" s="102"/>
      <c r="D3" s="102"/>
      <c r="E3" s="102"/>
      <c r="F3" s="102"/>
      <c r="G3" s="102"/>
      <c r="H3" s="102"/>
      <c r="I3" s="102"/>
      <c r="J3" s="102"/>
      <c r="K3" s="13"/>
      <c r="L3" s="13"/>
      <c r="M3" s="13"/>
    </row>
    <row r="4" spans="1:17" ht="10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ht="22.5" customHeight="1" x14ac:dyDescent="0.35">
      <c r="A5" s="103" t="s">
        <v>15</v>
      </c>
      <c r="B5" s="103"/>
      <c r="C5" s="103"/>
      <c r="D5" s="103"/>
      <c r="E5" s="103"/>
      <c r="F5" s="103"/>
      <c r="G5" s="103"/>
      <c r="H5" s="103"/>
      <c r="I5" s="103"/>
      <c r="J5" s="103"/>
      <c r="K5" s="13"/>
      <c r="L5" s="13"/>
      <c r="M5" s="13"/>
    </row>
    <row r="6" spans="1:17" ht="10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7" ht="25.5" customHeight="1" x14ac:dyDescent="0.35">
      <c r="A7" s="103" t="s">
        <v>36</v>
      </c>
      <c r="B7" s="103"/>
      <c r="C7" s="103"/>
      <c r="D7" s="103"/>
      <c r="E7" s="103"/>
      <c r="F7" s="103"/>
      <c r="G7" s="103"/>
      <c r="H7" s="103"/>
      <c r="I7" s="103"/>
      <c r="J7" s="103"/>
      <c r="K7" s="13"/>
      <c r="L7" s="13"/>
      <c r="M7" s="13"/>
    </row>
    <row r="8" spans="1:17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7" ht="38.25" customHeight="1" x14ac:dyDescent="0.2">
      <c r="A9" s="104" t="s">
        <v>521</v>
      </c>
      <c r="B9" s="104"/>
      <c r="C9" s="104"/>
      <c r="D9" s="104"/>
      <c r="E9" s="104"/>
      <c r="F9" s="104"/>
      <c r="G9" s="104"/>
      <c r="H9" s="104"/>
      <c r="I9" s="104"/>
      <c r="J9" s="104"/>
      <c r="K9" s="16"/>
      <c r="L9" s="16"/>
      <c r="M9" s="16"/>
      <c r="N9" s="17"/>
      <c r="O9" s="17"/>
      <c r="P9" s="17"/>
      <c r="Q9" s="17"/>
    </row>
    <row r="10" spans="1:17" ht="10.5" customHeight="1" x14ac:dyDescent="0.2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16"/>
      <c r="L10" s="16"/>
      <c r="M10" s="16"/>
      <c r="N10" s="17"/>
      <c r="O10" s="17"/>
      <c r="P10" s="17"/>
      <c r="Q10" s="17"/>
    </row>
    <row r="11" spans="1:17" ht="18.75" customHeight="1" x14ac:dyDescent="0.2">
      <c r="A11" s="110" t="s">
        <v>519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6"/>
      <c r="L11" s="16"/>
      <c r="M11" s="16"/>
      <c r="N11" s="17"/>
      <c r="O11" s="17"/>
      <c r="P11" s="17"/>
      <c r="Q11" s="17"/>
    </row>
    <row r="12" spans="1:17" ht="27.75" customHeight="1" x14ac:dyDescent="0.2">
      <c r="A12" s="16"/>
      <c r="B12" s="16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7"/>
      <c r="P12" s="17"/>
      <c r="Q12" s="17"/>
    </row>
    <row r="13" spans="1:17" ht="15" customHeight="1" x14ac:dyDescent="0.2">
      <c r="A13" s="16" t="s">
        <v>504</v>
      </c>
      <c r="B13" s="16"/>
      <c r="C13" s="109" t="s">
        <v>514</v>
      </c>
      <c r="D13" s="109"/>
      <c r="E13" s="109"/>
      <c r="F13" s="109"/>
      <c r="G13" s="109"/>
      <c r="H13" s="109"/>
      <c r="I13" s="109"/>
      <c r="J13" s="109"/>
      <c r="K13" s="16"/>
      <c r="L13" s="16"/>
      <c r="M13" s="16"/>
      <c r="N13" s="17"/>
      <c r="O13" s="17"/>
      <c r="P13" s="17"/>
      <c r="Q13" s="17"/>
    </row>
    <row r="14" spans="1:17" ht="10.5" customHeight="1" x14ac:dyDescent="0.2">
      <c r="A14" s="16" t="s">
        <v>357</v>
      </c>
      <c r="B14" s="16"/>
      <c r="C14" s="108" t="s">
        <v>357</v>
      </c>
      <c r="D14" s="108"/>
      <c r="E14" s="108"/>
      <c r="F14" s="108"/>
      <c r="G14" s="108"/>
      <c r="H14" s="108"/>
      <c r="I14" s="108"/>
      <c r="J14" s="108"/>
      <c r="K14" s="16"/>
      <c r="L14" s="16"/>
      <c r="M14" s="16"/>
      <c r="N14" s="17"/>
      <c r="O14" s="17"/>
      <c r="P14" s="17"/>
      <c r="Q14" s="17"/>
    </row>
    <row r="15" spans="1:17" ht="15" customHeight="1" x14ac:dyDescent="0.2">
      <c r="A15" s="16" t="s">
        <v>93</v>
      </c>
      <c r="B15" s="16"/>
      <c r="C15" s="109" t="s">
        <v>522</v>
      </c>
      <c r="D15" s="109"/>
      <c r="E15" s="109"/>
      <c r="F15" s="109"/>
      <c r="G15" s="109"/>
      <c r="H15" s="109"/>
      <c r="I15" s="109"/>
      <c r="J15" s="109"/>
      <c r="K15" s="16"/>
      <c r="L15" s="16"/>
      <c r="M15" s="16"/>
      <c r="N15" s="17"/>
      <c r="O15" s="17"/>
      <c r="P15" s="17"/>
      <c r="Q15" s="17"/>
    </row>
    <row r="16" spans="1:17" ht="10.5" customHeight="1" x14ac:dyDescent="0.2">
      <c r="A16" s="16" t="s">
        <v>357</v>
      </c>
      <c r="B16" s="16"/>
      <c r="C16" s="105" t="s">
        <v>357</v>
      </c>
      <c r="D16" s="105"/>
      <c r="E16" s="105"/>
      <c r="F16" s="105"/>
      <c r="G16" s="105"/>
      <c r="H16" s="105"/>
      <c r="I16" s="105"/>
      <c r="J16" s="105"/>
      <c r="K16" s="16"/>
      <c r="L16" s="16"/>
      <c r="M16" s="16"/>
      <c r="N16" s="17"/>
      <c r="O16" s="17"/>
      <c r="P16" s="17"/>
      <c r="Q16" s="17"/>
    </row>
    <row r="17" spans="1:20" ht="15.75" x14ac:dyDescent="0.2">
      <c r="A17" s="16" t="s">
        <v>502</v>
      </c>
      <c r="B17" s="16"/>
      <c r="C17" s="109" t="s">
        <v>527</v>
      </c>
      <c r="D17" s="109"/>
      <c r="E17" s="109"/>
      <c r="F17" s="109"/>
      <c r="G17" s="109"/>
      <c r="H17" s="109"/>
      <c r="I17" s="109"/>
      <c r="J17" s="109"/>
      <c r="K17" s="16"/>
      <c r="L17" s="16"/>
      <c r="M17" s="16"/>
      <c r="N17" s="17"/>
      <c r="O17" s="17"/>
      <c r="P17" s="17"/>
      <c r="Q17" s="17"/>
    </row>
    <row r="18" spans="1:20" ht="10.5" customHeight="1" x14ac:dyDescent="0.2">
      <c r="A18" s="16" t="s">
        <v>357</v>
      </c>
      <c r="B18" s="16"/>
      <c r="C18" s="105" t="s">
        <v>357</v>
      </c>
      <c r="D18" s="105"/>
      <c r="E18" s="105"/>
      <c r="F18" s="105"/>
      <c r="G18" s="105"/>
      <c r="H18" s="105"/>
      <c r="I18" s="105"/>
      <c r="J18" s="105"/>
      <c r="K18" s="16"/>
      <c r="L18" s="16"/>
      <c r="M18" s="16"/>
      <c r="N18" s="17"/>
      <c r="O18" s="17"/>
      <c r="P18" s="17"/>
      <c r="Q18" s="17"/>
    </row>
    <row r="19" spans="1:20" ht="15.75" x14ac:dyDescent="0.25">
      <c r="A19" s="16" t="s">
        <v>503</v>
      </c>
      <c r="B19" s="16"/>
      <c r="C19" s="106" t="s">
        <v>529</v>
      </c>
      <c r="D19" s="106"/>
      <c r="E19" s="106"/>
      <c r="F19" s="106"/>
      <c r="G19" s="106"/>
      <c r="H19" s="106"/>
      <c r="I19" s="106"/>
      <c r="J19" s="106"/>
      <c r="K19" s="16"/>
      <c r="L19" s="15"/>
      <c r="M19" s="16"/>
      <c r="N19" s="17"/>
      <c r="O19" s="17"/>
      <c r="P19" s="17"/>
      <c r="Q19" s="17"/>
    </row>
    <row r="20" spans="1:20" ht="9.75" customHeight="1" x14ac:dyDescent="0.2">
      <c r="A20" s="16"/>
      <c r="B20" s="16"/>
      <c r="C20" s="96"/>
      <c r="D20" s="96"/>
      <c r="E20" s="96"/>
      <c r="F20" s="96"/>
      <c r="G20" s="96"/>
      <c r="H20" s="96"/>
      <c r="I20" s="96"/>
      <c r="J20" s="96"/>
      <c r="K20" s="16"/>
      <c r="L20" s="16"/>
      <c r="M20" s="16"/>
      <c r="N20" s="17"/>
      <c r="O20" s="17"/>
      <c r="P20" s="17"/>
      <c r="Q20" s="17"/>
    </row>
    <row r="21" spans="1:20" ht="15.75" x14ac:dyDescent="0.2">
      <c r="A21" s="16" t="s">
        <v>94</v>
      </c>
      <c r="B21" s="16"/>
      <c r="C21" s="106" t="s">
        <v>530</v>
      </c>
      <c r="D21" s="106"/>
      <c r="E21" s="106"/>
      <c r="F21" s="106"/>
      <c r="G21" s="106"/>
      <c r="H21" s="106"/>
      <c r="I21" s="106"/>
      <c r="J21" s="106"/>
      <c r="K21" s="16"/>
      <c r="L21" s="16"/>
      <c r="M21" s="16"/>
      <c r="N21" s="17"/>
      <c r="O21" s="17"/>
      <c r="P21" s="17"/>
      <c r="Q21" s="17"/>
    </row>
    <row r="22" spans="1:20" ht="15.75" hidden="1" customHeight="1" x14ac:dyDescent="0.2">
      <c r="A22" s="16"/>
      <c r="B22" s="16"/>
      <c r="C22" s="98"/>
      <c r="D22" s="98"/>
      <c r="E22" s="98"/>
      <c r="F22" s="98"/>
      <c r="G22" s="98"/>
      <c r="H22" s="98"/>
      <c r="I22" s="98"/>
      <c r="J22" s="98"/>
      <c r="K22" s="16"/>
      <c r="L22" s="16"/>
      <c r="M22" s="16"/>
      <c r="N22" s="17"/>
      <c r="O22" s="17"/>
      <c r="P22" s="17"/>
      <c r="Q22" s="17"/>
    </row>
    <row r="23" spans="1:20" ht="10.5" customHeight="1" x14ac:dyDescent="0.2">
      <c r="A23" s="16" t="s">
        <v>357</v>
      </c>
      <c r="B23" s="16"/>
      <c r="C23" s="107"/>
      <c r="D23" s="107"/>
      <c r="E23" s="107"/>
      <c r="F23" s="107"/>
      <c r="G23" s="107"/>
      <c r="H23" s="107"/>
      <c r="I23" s="107"/>
      <c r="J23" s="107"/>
      <c r="K23" s="16"/>
      <c r="L23" s="16"/>
      <c r="M23" s="16"/>
      <c r="N23" s="17"/>
      <c r="O23" s="17"/>
      <c r="P23" s="17"/>
      <c r="Q23" s="17"/>
    </row>
    <row r="24" spans="1:20" ht="12.75" customHeight="1" x14ac:dyDescent="0.2">
      <c r="A24" s="16" t="s">
        <v>501</v>
      </c>
      <c r="B24" s="16"/>
      <c r="C24" s="106" t="s">
        <v>532</v>
      </c>
      <c r="D24" s="106"/>
      <c r="E24" s="106"/>
      <c r="F24" s="106"/>
      <c r="G24" s="106"/>
      <c r="H24" s="106"/>
      <c r="I24" s="106"/>
      <c r="J24" s="106"/>
      <c r="K24" s="16"/>
      <c r="L24" s="16"/>
      <c r="M24" s="16"/>
      <c r="N24" s="17"/>
      <c r="O24" s="17"/>
      <c r="P24" s="17"/>
      <c r="Q24" s="17"/>
    </row>
    <row r="25" spans="1:20" ht="12.75" hidden="1" customHeight="1" x14ac:dyDescent="0.2">
      <c r="A25" s="16" t="s">
        <v>357</v>
      </c>
      <c r="B25" s="16"/>
      <c r="C25" s="106" t="s">
        <v>509</v>
      </c>
      <c r="D25" s="106"/>
      <c r="E25" s="106"/>
      <c r="F25" s="106"/>
      <c r="G25" s="106"/>
      <c r="H25" s="106"/>
      <c r="I25" s="106"/>
      <c r="J25" s="106"/>
      <c r="K25" s="16"/>
      <c r="L25" s="16"/>
      <c r="M25" s="16"/>
      <c r="N25" s="17"/>
      <c r="O25" s="17"/>
      <c r="P25" s="17"/>
      <c r="Q25" s="17"/>
    </row>
    <row r="26" spans="1:20" ht="15.75" x14ac:dyDescent="0.2">
      <c r="A26" s="16" t="s">
        <v>357</v>
      </c>
      <c r="B26" s="16"/>
      <c r="C26" s="106" t="s">
        <v>531</v>
      </c>
      <c r="D26" s="106"/>
      <c r="E26" s="106"/>
      <c r="F26" s="106"/>
      <c r="G26" s="106"/>
      <c r="H26" s="106"/>
      <c r="I26" s="106"/>
      <c r="J26" s="106"/>
      <c r="K26" s="16"/>
      <c r="L26" s="16"/>
      <c r="M26" s="16"/>
      <c r="N26" s="17"/>
      <c r="O26" s="17"/>
      <c r="P26" s="17"/>
      <c r="Q26" s="17"/>
    </row>
    <row r="27" spans="1:20" ht="10.5" customHeight="1" x14ac:dyDescent="0.2">
      <c r="A27" s="16" t="s">
        <v>357</v>
      </c>
      <c r="B27" s="16"/>
      <c r="C27" s="106" t="s">
        <v>357</v>
      </c>
      <c r="D27" s="106"/>
      <c r="E27" s="106"/>
      <c r="F27" s="106"/>
      <c r="G27" s="106"/>
      <c r="H27" s="106"/>
      <c r="I27" s="106"/>
      <c r="J27" s="106"/>
      <c r="K27" s="16"/>
      <c r="L27" s="16"/>
      <c r="M27" s="16"/>
      <c r="N27" s="17"/>
      <c r="O27" s="17"/>
      <c r="P27" s="17"/>
      <c r="Q27" s="17"/>
    </row>
    <row r="28" spans="1:20" ht="15.75" x14ac:dyDescent="0.2">
      <c r="A28" s="16" t="s">
        <v>97</v>
      </c>
      <c r="B28" s="16"/>
      <c r="C28" s="106" t="s">
        <v>533</v>
      </c>
      <c r="D28" s="106"/>
      <c r="E28" s="106"/>
      <c r="F28" s="106"/>
      <c r="G28" s="106"/>
      <c r="H28" s="106"/>
      <c r="I28" s="106"/>
      <c r="J28" s="106"/>
      <c r="K28" s="16"/>
      <c r="L28" s="16"/>
      <c r="M28" s="16"/>
      <c r="N28" s="17"/>
      <c r="O28" s="17"/>
      <c r="P28" s="17"/>
      <c r="Q28" s="17"/>
    </row>
    <row r="29" spans="1:20" ht="10.5" customHeight="1" x14ac:dyDescent="0.2">
      <c r="A29" s="16" t="s">
        <v>357</v>
      </c>
      <c r="B29" s="16"/>
      <c r="C29" s="109" t="s">
        <v>357</v>
      </c>
      <c r="D29" s="109"/>
      <c r="E29" s="109"/>
      <c r="F29" s="109"/>
      <c r="G29" s="109"/>
      <c r="H29" s="109"/>
      <c r="I29" s="109"/>
      <c r="J29" s="109"/>
      <c r="K29" s="16"/>
      <c r="L29" s="16"/>
      <c r="M29" s="16"/>
      <c r="N29" s="17"/>
      <c r="O29" s="17"/>
      <c r="P29" s="17"/>
      <c r="Q29" s="17"/>
    </row>
    <row r="30" spans="1:20" ht="15.75" x14ac:dyDescent="0.2">
      <c r="A30" s="16" t="s">
        <v>98</v>
      </c>
      <c r="B30" s="16"/>
      <c r="C30" s="106" t="s">
        <v>536</v>
      </c>
      <c r="D30" s="106"/>
      <c r="E30" s="106"/>
      <c r="F30" s="106"/>
      <c r="G30" s="106"/>
      <c r="H30" s="106"/>
      <c r="I30" s="106"/>
      <c r="J30" s="106"/>
      <c r="K30" s="16"/>
      <c r="L30" s="16"/>
      <c r="M30" s="106"/>
      <c r="N30" s="106"/>
      <c r="O30" s="106"/>
      <c r="P30" s="106"/>
      <c r="Q30" s="106"/>
      <c r="R30" s="106"/>
      <c r="S30" s="106"/>
      <c r="T30" s="106"/>
    </row>
    <row r="31" spans="1:20" ht="10.5" customHeight="1" x14ac:dyDescent="0.2">
      <c r="A31" s="16" t="s">
        <v>357</v>
      </c>
      <c r="B31" s="16"/>
      <c r="C31" s="106" t="s">
        <v>357</v>
      </c>
      <c r="D31" s="106"/>
      <c r="E31" s="106"/>
      <c r="F31" s="106"/>
      <c r="G31" s="106"/>
      <c r="H31" s="106"/>
      <c r="I31" s="106"/>
      <c r="J31" s="106"/>
      <c r="K31" s="16"/>
      <c r="L31" s="16"/>
      <c r="M31" s="16"/>
      <c r="N31" s="17"/>
      <c r="O31" s="17"/>
      <c r="P31" s="17"/>
      <c r="Q31" s="17"/>
    </row>
    <row r="32" spans="1:20" ht="15.75" customHeight="1" x14ac:dyDescent="0.2">
      <c r="A32" s="16" t="s">
        <v>99</v>
      </c>
      <c r="B32" s="16"/>
      <c r="C32" s="106" t="s">
        <v>535</v>
      </c>
      <c r="D32" s="106"/>
      <c r="E32" s="106"/>
      <c r="F32" s="106"/>
      <c r="G32" s="106"/>
      <c r="H32" s="106"/>
      <c r="I32" s="106"/>
      <c r="J32" s="106"/>
      <c r="K32" s="16"/>
      <c r="L32" s="16"/>
      <c r="M32" s="16"/>
      <c r="N32" s="17"/>
      <c r="O32" s="17"/>
      <c r="P32" s="17"/>
      <c r="Q32" s="17"/>
    </row>
    <row r="33" spans="1:17" ht="15.75" customHeight="1" x14ac:dyDescent="0.2">
      <c r="A33" s="16"/>
      <c r="B33" s="16"/>
      <c r="C33" s="112"/>
      <c r="D33" s="112"/>
      <c r="E33" s="112"/>
      <c r="F33" s="112"/>
      <c r="G33" s="112"/>
      <c r="H33" s="112"/>
      <c r="I33" s="112"/>
      <c r="J33" s="112"/>
      <c r="K33" s="16"/>
      <c r="L33" s="16"/>
      <c r="M33" s="16"/>
      <c r="N33" s="17"/>
      <c r="O33" s="17"/>
      <c r="P33" s="17"/>
      <c r="Q33" s="17"/>
    </row>
    <row r="34" spans="1:17" ht="10.5" customHeight="1" x14ac:dyDescent="0.2">
      <c r="A34" s="16" t="s">
        <v>357</v>
      </c>
      <c r="B34" s="16"/>
      <c r="C34" s="109" t="s">
        <v>357</v>
      </c>
      <c r="D34" s="109"/>
      <c r="E34" s="109"/>
      <c r="F34" s="109"/>
      <c r="G34" s="109"/>
      <c r="H34" s="109"/>
      <c r="I34" s="109"/>
      <c r="J34" s="109"/>
      <c r="K34" s="16"/>
      <c r="L34" s="16"/>
      <c r="M34" s="16"/>
      <c r="N34" s="17"/>
      <c r="O34" s="17"/>
      <c r="P34" s="17"/>
      <c r="Q34" s="17"/>
    </row>
    <row r="35" spans="1:17" ht="15.75" x14ac:dyDescent="0.2">
      <c r="A35" s="16" t="s">
        <v>355</v>
      </c>
      <c r="B35" s="16"/>
      <c r="C35" s="106" t="s">
        <v>517</v>
      </c>
      <c r="D35" s="106"/>
      <c r="E35" s="106"/>
      <c r="F35" s="106"/>
      <c r="G35" s="106"/>
      <c r="H35" s="106"/>
      <c r="I35" s="106"/>
      <c r="J35" s="106"/>
      <c r="K35" s="16"/>
      <c r="L35" s="16"/>
      <c r="M35" s="16"/>
      <c r="N35" s="17"/>
      <c r="O35" s="17"/>
      <c r="P35" s="17"/>
      <c r="Q35" s="17"/>
    </row>
    <row r="36" spans="1:17" ht="15.75" x14ac:dyDescent="0.2">
      <c r="A36" s="16" t="s">
        <v>357</v>
      </c>
      <c r="B36" s="16"/>
      <c r="C36" s="92" t="s">
        <v>499</v>
      </c>
      <c r="D36" s="92"/>
      <c r="E36" s="92"/>
      <c r="F36" s="92"/>
      <c r="G36" s="92"/>
      <c r="H36" s="92"/>
      <c r="I36" s="92"/>
      <c r="J36" s="92"/>
      <c r="K36" s="16"/>
      <c r="L36" s="16"/>
      <c r="M36" s="16"/>
      <c r="N36" s="17"/>
      <c r="O36" s="17"/>
      <c r="P36" s="17"/>
      <c r="Q36" s="17"/>
    </row>
    <row r="37" spans="1:17" ht="15.75" x14ac:dyDescent="0.2">
      <c r="A37" s="16" t="s">
        <v>357</v>
      </c>
      <c r="B37" s="16"/>
      <c r="C37" s="109" t="s">
        <v>528</v>
      </c>
      <c r="D37" s="109"/>
      <c r="E37" s="109"/>
      <c r="F37" s="109"/>
      <c r="G37" s="109"/>
      <c r="H37" s="109"/>
      <c r="I37" s="109"/>
      <c r="J37" s="109"/>
      <c r="K37" s="16"/>
      <c r="L37" s="16"/>
      <c r="M37" s="16"/>
      <c r="N37" s="17"/>
      <c r="O37" s="17"/>
      <c r="P37" s="17"/>
      <c r="Q37" s="17"/>
    </row>
    <row r="38" spans="1:17" ht="15.75" customHeight="1" x14ac:dyDescent="0.2">
      <c r="A38" s="16" t="s">
        <v>357</v>
      </c>
      <c r="B38" s="16"/>
      <c r="C38" s="109" t="s">
        <v>511</v>
      </c>
      <c r="D38" s="109"/>
      <c r="E38" s="109"/>
      <c r="F38" s="109"/>
      <c r="G38" s="109"/>
      <c r="H38" s="109"/>
      <c r="I38" s="109"/>
      <c r="J38" s="109"/>
      <c r="K38" s="16"/>
      <c r="L38" s="16"/>
      <c r="M38" s="16"/>
      <c r="N38" s="17"/>
      <c r="O38" s="17"/>
      <c r="P38" s="17"/>
      <c r="Q38" s="17"/>
    </row>
    <row r="39" spans="1:17" ht="10.5" customHeight="1" x14ac:dyDescent="0.2">
      <c r="A39" s="16" t="s">
        <v>357</v>
      </c>
      <c r="B39" s="16"/>
      <c r="C39" s="109" t="s">
        <v>357</v>
      </c>
      <c r="D39" s="109"/>
      <c r="E39" s="109"/>
      <c r="F39" s="109"/>
      <c r="G39" s="109"/>
      <c r="H39" s="109"/>
      <c r="I39" s="109"/>
      <c r="J39" s="109"/>
      <c r="K39" s="16"/>
      <c r="L39" s="16"/>
      <c r="M39" s="16"/>
      <c r="N39" s="17"/>
      <c r="O39" s="17"/>
      <c r="P39" s="17"/>
      <c r="Q39" s="17"/>
    </row>
    <row r="40" spans="1:17" ht="15.75" x14ac:dyDescent="0.2">
      <c r="A40" s="16" t="s">
        <v>100</v>
      </c>
      <c r="B40" s="16"/>
      <c r="C40" s="106" t="s">
        <v>537</v>
      </c>
      <c r="D40" s="106"/>
      <c r="E40" s="106"/>
      <c r="F40" s="106"/>
      <c r="G40" s="106"/>
      <c r="H40" s="106"/>
      <c r="I40" s="106"/>
      <c r="J40" s="106"/>
      <c r="K40" s="16"/>
      <c r="L40" s="16"/>
      <c r="M40" s="16"/>
      <c r="N40" s="17"/>
      <c r="O40" s="17"/>
      <c r="P40" s="17"/>
      <c r="Q40" s="17"/>
    </row>
    <row r="41" spans="1:17" ht="10.5" customHeight="1" x14ac:dyDescent="0.2">
      <c r="A41" s="16" t="s">
        <v>357</v>
      </c>
      <c r="B41" s="16"/>
      <c r="C41" s="109" t="s">
        <v>357</v>
      </c>
      <c r="D41" s="109"/>
      <c r="E41" s="109"/>
      <c r="F41" s="109"/>
      <c r="G41" s="109"/>
      <c r="H41" s="109"/>
      <c r="I41" s="109"/>
      <c r="J41" s="109"/>
      <c r="K41" s="16"/>
      <c r="L41" s="16"/>
      <c r="M41" s="16"/>
      <c r="N41" s="17"/>
      <c r="O41" s="17"/>
      <c r="P41" s="17"/>
      <c r="Q41" s="17"/>
    </row>
    <row r="42" spans="1:17" ht="15.75" x14ac:dyDescent="0.2">
      <c r="A42" s="16" t="s">
        <v>464</v>
      </c>
      <c r="B42" s="16"/>
      <c r="C42" s="109">
        <v>2</v>
      </c>
      <c r="D42" s="109"/>
      <c r="E42" s="109"/>
      <c r="F42" s="109"/>
      <c r="G42" s="109"/>
      <c r="H42" s="109"/>
      <c r="I42" s="109"/>
      <c r="J42" s="109"/>
      <c r="K42" s="16"/>
      <c r="L42" s="16"/>
      <c r="M42" s="16"/>
      <c r="N42" s="17"/>
      <c r="O42" s="17"/>
      <c r="P42" s="17"/>
      <c r="Q42" s="17"/>
    </row>
    <row r="43" spans="1:17" ht="10.5" customHeight="1" x14ac:dyDescent="0.2">
      <c r="A43" s="16" t="s">
        <v>357</v>
      </c>
      <c r="B43" s="16"/>
      <c r="C43" s="109" t="s">
        <v>494</v>
      </c>
      <c r="D43" s="109"/>
      <c r="E43" s="109"/>
      <c r="F43" s="109"/>
      <c r="G43" s="109"/>
      <c r="H43" s="109"/>
      <c r="I43" s="109"/>
      <c r="J43" s="109"/>
      <c r="K43" s="16"/>
      <c r="L43" s="16"/>
      <c r="M43" s="16"/>
      <c r="N43" s="17"/>
      <c r="O43" s="17"/>
      <c r="P43" s="17"/>
      <c r="Q43" s="17"/>
    </row>
    <row r="44" spans="1:17" ht="15.75" customHeight="1" x14ac:dyDescent="0.2">
      <c r="A44" s="16" t="s">
        <v>481</v>
      </c>
      <c r="B44" s="16"/>
      <c r="C44" s="109" t="s">
        <v>523</v>
      </c>
      <c r="D44" s="109"/>
      <c r="E44" s="109"/>
      <c r="F44" s="109"/>
      <c r="G44" s="109"/>
      <c r="H44" s="109"/>
      <c r="I44" s="109"/>
      <c r="J44" s="109"/>
      <c r="K44" s="16"/>
      <c r="L44" s="16"/>
      <c r="M44" s="16"/>
      <c r="N44" s="17"/>
      <c r="O44" s="17"/>
      <c r="P44" s="17"/>
      <c r="Q44" s="17"/>
    </row>
    <row r="45" spans="1:17" ht="15.75" customHeight="1" x14ac:dyDescent="0.2">
      <c r="A45" s="16" t="s">
        <v>482</v>
      </c>
      <c r="B45" s="16"/>
      <c r="C45" s="109" t="s">
        <v>510</v>
      </c>
      <c r="D45" s="109"/>
      <c r="E45" s="109"/>
      <c r="F45" s="109"/>
      <c r="G45" s="109"/>
      <c r="H45" s="109"/>
      <c r="I45" s="109"/>
      <c r="J45" s="109"/>
      <c r="K45" s="16"/>
      <c r="L45" s="16"/>
      <c r="M45" s="16"/>
      <c r="N45" s="17"/>
      <c r="O45" s="17"/>
      <c r="P45" s="17"/>
      <c r="Q45" s="17"/>
    </row>
    <row r="46" spans="1:17" ht="10.5" customHeight="1" x14ac:dyDescent="0.2">
      <c r="A46" s="16"/>
      <c r="B46" s="16"/>
      <c r="C46" s="95"/>
      <c r="D46" s="95"/>
      <c r="E46" s="95"/>
      <c r="F46" s="95"/>
      <c r="G46" s="95"/>
      <c r="H46" s="95"/>
      <c r="I46" s="95"/>
      <c r="J46" s="95"/>
      <c r="K46" s="16"/>
      <c r="L46" s="16"/>
      <c r="M46" s="16"/>
      <c r="N46" s="17"/>
      <c r="O46" s="17"/>
      <c r="P46" s="17"/>
      <c r="Q46" s="17"/>
    </row>
    <row r="47" spans="1:17" ht="15.75" customHeight="1" x14ac:dyDescent="0.2">
      <c r="A47" s="16" t="s">
        <v>481</v>
      </c>
      <c r="B47" s="16"/>
      <c r="C47" s="109" t="s">
        <v>524</v>
      </c>
      <c r="D47" s="109"/>
      <c r="E47" s="109"/>
      <c r="F47" s="109"/>
      <c r="G47" s="109"/>
      <c r="H47" s="109"/>
      <c r="I47" s="109"/>
      <c r="J47" s="109"/>
      <c r="K47" s="16"/>
      <c r="L47" s="16"/>
      <c r="M47" s="16"/>
      <c r="N47" s="17"/>
      <c r="O47" s="17"/>
      <c r="P47" s="17"/>
      <c r="Q47" s="17"/>
    </row>
    <row r="48" spans="1:17" ht="15.75" customHeight="1" x14ac:dyDescent="0.2">
      <c r="A48" s="16" t="s">
        <v>482</v>
      </c>
      <c r="B48" s="16"/>
      <c r="C48" s="109" t="s">
        <v>515</v>
      </c>
      <c r="D48" s="109"/>
      <c r="E48" s="109"/>
      <c r="F48" s="109"/>
      <c r="G48" s="109"/>
      <c r="H48" s="109"/>
      <c r="I48" s="109"/>
      <c r="J48" s="109"/>
      <c r="K48" s="16"/>
      <c r="L48" s="16"/>
      <c r="M48" s="16"/>
      <c r="N48" s="17"/>
      <c r="O48" s="17"/>
      <c r="P48" s="17"/>
      <c r="Q48" s="17"/>
    </row>
    <row r="49" spans="1:17" ht="10.5" customHeight="1" x14ac:dyDescent="0.2">
      <c r="A49" s="16"/>
      <c r="B49" s="16"/>
      <c r="C49" s="97"/>
      <c r="D49" s="97"/>
      <c r="E49" s="97"/>
      <c r="F49" s="97"/>
      <c r="G49" s="97"/>
      <c r="H49" s="97"/>
      <c r="I49" s="97"/>
      <c r="J49" s="97"/>
      <c r="K49" s="16"/>
      <c r="L49" s="16"/>
      <c r="M49" s="16"/>
      <c r="N49" s="17"/>
      <c r="O49" s="17"/>
      <c r="P49" s="17"/>
      <c r="Q49" s="17"/>
    </row>
    <row r="50" spans="1:17" ht="15.75" customHeight="1" x14ac:dyDescent="0.2">
      <c r="A50" s="16" t="s">
        <v>102</v>
      </c>
      <c r="B50" s="16"/>
      <c r="C50" s="109" t="s">
        <v>512</v>
      </c>
      <c r="D50" s="109"/>
      <c r="E50" s="109"/>
      <c r="F50" s="109"/>
      <c r="G50" s="109"/>
      <c r="H50" s="109"/>
      <c r="I50" s="109"/>
      <c r="J50" s="109"/>
      <c r="K50" s="13"/>
      <c r="L50" s="13"/>
      <c r="M50" s="13"/>
    </row>
    <row r="51" spans="1:17" ht="15.75" customHeight="1" x14ac:dyDescent="0.2">
      <c r="A51" s="16"/>
      <c r="B51" s="16"/>
      <c r="C51" s="109" t="s">
        <v>516</v>
      </c>
      <c r="D51" s="109"/>
      <c r="E51" s="109"/>
      <c r="F51" s="109"/>
      <c r="G51" s="109"/>
      <c r="H51" s="109"/>
      <c r="I51" s="109"/>
      <c r="J51" s="109"/>
      <c r="K51" s="13"/>
      <c r="L51" s="13"/>
      <c r="M51" s="13"/>
    </row>
    <row r="52" spans="1:17" ht="10.5" customHeight="1" x14ac:dyDescent="0.2">
      <c r="A52" s="16"/>
      <c r="B52" s="16"/>
      <c r="C52" s="95"/>
      <c r="D52" s="95"/>
      <c r="E52" s="95"/>
      <c r="F52" s="95"/>
      <c r="G52" s="95"/>
      <c r="H52" s="95"/>
      <c r="I52" s="95"/>
      <c r="J52" s="95"/>
      <c r="K52" s="13"/>
      <c r="L52" s="13"/>
      <c r="M52" s="13"/>
    </row>
    <row r="53" spans="1:17" ht="15.75" x14ac:dyDescent="0.2">
      <c r="A53" s="16" t="s">
        <v>103</v>
      </c>
      <c r="B53" s="16"/>
      <c r="C53" s="109" t="s">
        <v>505</v>
      </c>
      <c r="D53" s="109"/>
      <c r="E53" s="109"/>
      <c r="F53" s="109"/>
      <c r="G53" s="109"/>
      <c r="H53" s="109"/>
      <c r="I53" s="109"/>
      <c r="J53" s="109"/>
      <c r="K53" s="13"/>
      <c r="L53" s="93"/>
      <c r="M53" s="93"/>
      <c r="N53" s="94"/>
      <c r="O53" s="94"/>
    </row>
    <row r="54" spans="1:17" ht="15.75" customHeight="1" x14ac:dyDescent="0.2">
      <c r="A54" s="16" t="s">
        <v>357</v>
      </c>
      <c r="B54" s="16"/>
      <c r="C54" s="109" t="s">
        <v>500</v>
      </c>
      <c r="D54" s="109"/>
      <c r="E54" s="109"/>
      <c r="F54" s="109"/>
      <c r="G54" s="109"/>
      <c r="H54" s="109"/>
      <c r="I54" s="109"/>
      <c r="J54" s="109"/>
      <c r="K54" s="13"/>
      <c r="L54" s="13"/>
      <c r="M54" s="13"/>
    </row>
    <row r="55" spans="1:17" ht="10.5" customHeight="1" x14ac:dyDescent="0.2">
      <c r="A55" s="16"/>
      <c r="B55" s="16"/>
      <c r="C55" s="89"/>
      <c r="D55" s="89"/>
      <c r="E55" s="89"/>
      <c r="F55" s="89"/>
      <c r="G55" s="89"/>
      <c r="H55" s="89"/>
      <c r="I55" s="89"/>
      <c r="J55" s="89"/>
      <c r="K55" s="13"/>
      <c r="L55" s="13"/>
      <c r="M55" s="13"/>
    </row>
    <row r="56" spans="1:17" ht="15.75" x14ac:dyDescent="0.2">
      <c r="A56" s="16" t="s">
        <v>104</v>
      </c>
      <c r="B56" s="16"/>
      <c r="C56" s="106" t="s">
        <v>534</v>
      </c>
      <c r="D56" s="106"/>
      <c r="E56" s="106"/>
      <c r="F56" s="106"/>
      <c r="G56" s="106"/>
      <c r="H56" s="106"/>
      <c r="I56" s="106"/>
      <c r="J56" s="106"/>
      <c r="K56" s="13"/>
      <c r="L56" s="13"/>
      <c r="M56" s="13"/>
    </row>
    <row r="57" spans="1:17" ht="15.75" x14ac:dyDescent="0.2">
      <c r="A57" s="16" t="s">
        <v>357</v>
      </c>
      <c r="B57" s="16"/>
      <c r="C57" s="106" t="s">
        <v>506</v>
      </c>
      <c r="D57" s="106"/>
      <c r="E57" s="106"/>
      <c r="F57" s="106"/>
      <c r="G57" s="106"/>
      <c r="H57" s="106"/>
      <c r="I57" s="106"/>
      <c r="J57" s="106"/>
      <c r="K57" s="13"/>
      <c r="L57" s="13"/>
      <c r="M57" s="13"/>
    </row>
    <row r="58" spans="1:17" ht="10.5" customHeight="1" x14ac:dyDescent="0.2">
      <c r="A58" s="16" t="s">
        <v>357</v>
      </c>
      <c r="B58" s="16"/>
      <c r="C58" s="109" t="s">
        <v>357</v>
      </c>
      <c r="D58" s="109"/>
      <c r="E58" s="109"/>
      <c r="F58" s="109"/>
      <c r="G58" s="109"/>
      <c r="H58" s="109"/>
      <c r="I58" s="109"/>
      <c r="J58" s="109"/>
      <c r="K58" s="13"/>
      <c r="L58" s="13"/>
      <c r="M58" s="13"/>
    </row>
    <row r="59" spans="1:17" ht="15.75" x14ac:dyDescent="0.2">
      <c r="A59" s="16" t="s">
        <v>107</v>
      </c>
      <c r="B59" s="16"/>
      <c r="C59" s="106" t="s">
        <v>507</v>
      </c>
      <c r="D59" s="106"/>
      <c r="E59" s="106"/>
      <c r="F59" s="106"/>
      <c r="G59" s="106"/>
      <c r="H59" s="106"/>
      <c r="I59" s="106"/>
      <c r="J59" s="106"/>
      <c r="K59" s="13"/>
      <c r="L59" s="13"/>
      <c r="M59" s="13"/>
    </row>
    <row r="60" spans="1:17" ht="10.5" customHeight="1" x14ac:dyDescent="0.2">
      <c r="A60" s="16" t="s">
        <v>357</v>
      </c>
      <c r="B60" s="16"/>
      <c r="C60" s="109" t="s">
        <v>357</v>
      </c>
      <c r="D60" s="109"/>
      <c r="E60" s="109"/>
      <c r="F60" s="109"/>
      <c r="G60" s="109"/>
      <c r="H60" s="109"/>
      <c r="I60" s="109"/>
      <c r="J60" s="109"/>
      <c r="K60" s="13"/>
      <c r="L60" s="13"/>
      <c r="M60" s="13"/>
    </row>
    <row r="61" spans="1:17" ht="15.75" x14ac:dyDescent="0.2">
      <c r="A61" s="16" t="s">
        <v>108</v>
      </c>
      <c r="B61" s="16"/>
      <c r="C61" s="106" t="s">
        <v>508</v>
      </c>
      <c r="D61" s="106"/>
      <c r="E61" s="106"/>
      <c r="F61" s="106"/>
      <c r="G61" s="106"/>
      <c r="H61" s="106"/>
      <c r="I61" s="106"/>
      <c r="J61" s="106"/>
      <c r="K61" s="13"/>
      <c r="L61" s="13"/>
      <c r="M61" s="13"/>
    </row>
    <row r="62" spans="1:17" ht="10.5" customHeight="1" x14ac:dyDescent="0.2">
      <c r="A62" s="16" t="s">
        <v>357</v>
      </c>
      <c r="B62" s="16"/>
      <c r="C62" s="109" t="s">
        <v>357</v>
      </c>
      <c r="D62" s="109"/>
      <c r="E62" s="109"/>
      <c r="F62" s="109"/>
      <c r="G62" s="109"/>
      <c r="H62" s="109"/>
      <c r="I62" s="109"/>
      <c r="J62" s="109"/>
      <c r="K62" s="13"/>
      <c r="L62" s="13"/>
      <c r="M62" s="13"/>
    </row>
    <row r="63" spans="1:17" ht="15.75" x14ac:dyDescent="0.2">
      <c r="A63" s="16" t="s">
        <v>105</v>
      </c>
      <c r="B63" s="16"/>
      <c r="C63" s="109" t="s">
        <v>513</v>
      </c>
      <c r="D63" s="109"/>
      <c r="E63" s="109"/>
      <c r="F63" s="109"/>
      <c r="G63" s="109"/>
      <c r="H63" s="109"/>
      <c r="I63" s="109"/>
      <c r="J63" s="109"/>
    </row>
    <row r="64" spans="1:17" ht="15.75" x14ac:dyDescent="0.2">
      <c r="A64" s="16" t="s">
        <v>494</v>
      </c>
      <c r="B64" s="16"/>
      <c r="C64" s="109" t="s">
        <v>525</v>
      </c>
      <c r="D64" s="109"/>
      <c r="E64" s="109"/>
      <c r="F64" s="109"/>
      <c r="G64" s="109"/>
      <c r="H64" s="109"/>
      <c r="I64" s="109"/>
      <c r="J64" s="109"/>
    </row>
    <row r="65" spans="1:17" ht="10.5" customHeight="1" x14ac:dyDescent="0.2">
      <c r="A65" s="16"/>
      <c r="B65" s="16"/>
      <c r="C65" s="89"/>
      <c r="D65" s="89"/>
      <c r="E65" s="89"/>
      <c r="F65" s="89"/>
      <c r="G65" s="89"/>
      <c r="H65" s="89"/>
      <c r="I65" s="89"/>
      <c r="J65" s="89"/>
    </row>
    <row r="66" spans="1:17" ht="15.75" x14ac:dyDescent="0.2">
      <c r="A66" s="16" t="s">
        <v>495</v>
      </c>
      <c r="B66" s="16"/>
      <c r="C66" s="109" t="s">
        <v>485</v>
      </c>
      <c r="D66" s="109"/>
      <c r="E66" s="109"/>
      <c r="F66" s="109"/>
      <c r="G66" s="109"/>
      <c r="H66" s="109"/>
      <c r="I66" s="109"/>
      <c r="J66" s="109"/>
    </row>
    <row r="67" spans="1:17" ht="15.75" x14ac:dyDescent="0.2">
      <c r="A67" s="16" t="s">
        <v>496</v>
      </c>
      <c r="B67" s="16"/>
      <c r="C67" s="109" t="s">
        <v>486</v>
      </c>
      <c r="D67" s="109"/>
      <c r="E67" s="109"/>
      <c r="F67" s="109"/>
      <c r="G67" s="109"/>
      <c r="H67" s="109"/>
      <c r="I67" s="109"/>
      <c r="J67" s="109"/>
    </row>
    <row r="68" spans="1:17" ht="15.75" customHeight="1" x14ac:dyDescent="0.2">
      <c r="A68" s="16" t="s">
        <v>496</v>
      </c>
      <c r="B68" s="16"/>
      <c r="C68" s="109" t="s">
        <v>487</v>
      </c>
      <c r="D68" s="109"/>
      <c r="E68" s="109"/>
      <c r="F68" s="109"/>
      <c r="G68" s="109"/>
      <c r="H68" s="109"/>
      <c r="I68" s="109"/>
      <c r="J68" s="109"/>
    </row>
    <row r="69" spans="1:17" ht="12.75" customHeight="1" x14ac:dyDescent="0.2">
      <c r="A69" s="16" t="s">
        <v>496</v>
      </c>
      <c r="B69" s="16"/>
      <c r="C69" s="109" t="s">
        <v>488</v>
      </c>
      <c r="D69" s="109"/>
      <c r="E69" s="109"/>
      <c r="F69" s="109"/>
      <c r="G69" s="109"/>
      <c r="H69" s="109"/>
      <c r="I69" s="109"/>
      <c r="J69" s="109"/>
      <c r="K69" s="13"/>
      <c r="L69" s="13"/>
      <c r="M69" s="13"/>
      <c r="N69" s="13"/>
      <c r="O69" s="13"/>
      <c r="P69" s="13"/>
      <c r="Q69" s="13"/>
    </row>
    <row r="70" spans="1:17" ht="12.75" customHeight="1" x14ac:dyDescent="0.2">
      <c r="A70" s="16"/>
      <c r="B70" s="16"/>
      <c r="C70" s="89"/>
      <c r="D70" s="89"/>
      <c r="E70" s="89"/>
      <c r="F70" s="89"/>
      <c r="G70" s="89"/>
      <c r="H70" s="89"/>
      <c r="I70" s="89"/>
      <c r="J70" s="89"/>
      <c r="K70" s="13"/>
      <c r="L70" s="13"/>
      <c r="M70" s="13"/>
      <c r="N70" s="13"/>
      <c r="O70" s="13"/>
      <c r="P70" s="13"/>
      <c r="Q70" s="13"/>
    </row>
    <row r="71" spans="1:17" ht="15.75" x14ac:dyDescent="0.2">
      <c r="A71" s="16" t="s">
        <v>357</v>
      </c>
      <c r="B71" s="16"/>
      <c r="C71" s="109" t="s">
        <v>489</v>
      </c>
      <c r="D71" s="109"/>
      <c r="E71" s="109"/>
      <c r="F71" s="109"/>
      <c r="G71" s="109"/>
      <c r="H71" s="109"/>
      <c r="I71" s="109"/>
      <c r="J71" s="109"/>
      <c r="K71" s="13"/>
      <c r="L71" s="13"/>
      <c r="M71" s="13"/>
      <c r="N71" s="13"/>
      <c r="O71" s="13"/>
      <c r="P71" s="13"/>
      <c r="Q71" s="13"/>
    </row>
    <row r="72" spans="1:17" ht="15.75" x14ac:dyDescent="0.2">
      <c r="A72" s="16" t="s">
        <v>357</v>
      </c>
      <c r="B72" s="16"/>
      <c r="C72" s="109" t="s">
        <v>490</v>
      </c>
      <c r="D72" s="109"/>
      <c r="E72" s="109"/>
      <c r="F72" s="109"/>
      <c r="G72" s="109"/>
      <c r="H72" s="109"/>
      <c r="I72" s="109"/>
      <c r="J72" s="109"/>
      <c r="K72" s="13"/>
      <c r="L72" s="13"/>
      <c r="M72" s="13"/>
      <c r="N72" s="13"/>
      <c r="O72" s="13"/>
      <c r="P72" s="13"/>
      <c r="Q72" s="13"/>
    </row>
    <row r="73" spans="1:17" ht="10.5" customHeight="1" x14ac:dyDescent="0.2">
      <c r="A73" s="16" t="s">
        <v>357</v>
      </c>
      <c r="B73" s="16"/>
      <c r="C73" s="109" t="s">
        <v>357</v>
      </c>
      <c r="D73" s="109"/>
      <c r="E73" s="109"/>
      <c r="F73" s="109"/>
      <c r="G73" s="109"/>
      <c r="H73" s="109"/>
      <c r="I73" s="109"/>
      <c r="J73" s="109"/>
      <c r="K73" s="13"/>
      <c r="L73" s="13"/>
      <c r="M73" s="13"/>
      <c r="N73" s="13"/>
      <c r="O73" s="13"/>
      <c r="P73" s="13"/>
      <c r="Q73" s="13"/>
    </row>
    <row r="74" spans="1:17" ht="15.75" x14ac:dyDescent="0.2">
      <c r="A74" s="16" t="s">
        <v>106</v>
      </c>
      <c r="B74" s="16"/>
      <c r="C74" s="109" t="s">
        <v>483</v>
      </c>
      <c r="D74" s="109"/>
      <c r="E74" s="109"/>
      <c r="F74" s="109"/>
      <c r="G74" s="109"/>
      <c r="H74" s="109"/>
      <c r="I74" s="109"/>
      <c r="J74" s="109"/>
      <c r="K74" s="13"/>
      <c r="L74" s="13"/>
      <c r="M74" s="13"/>
      <c r="N74" s="13"/>
      <c r="O74" s="13"/>
      <c r="P74" s="13"/>
      <c r="Q74" s="13"/>
    </row>
    <row r="75" spans="1:17" ht="15.75" x14ac:dyDescent="0.2">
      <c r="A75" s="16" t="s">
        <v>357</v>
      </c>
      <c r="B75" s="16"/>
      <c r="C75" s="109" t="s">
        <v>484</v>
      </c>
      <c r="D75" s="109"/>
      <c r="E75" s="109"/>
      <c r="F75" s="109"/>
      <c r="G75" s="109"/>
      <c r="H75" s="109"/>
      <c r="I75" s="109"/>
      <c r="J75" s="109"/>
      <c r="K75" s="13"/>
      <c r="L75" s="13"/>
      <c r="M75" s="13"/>
      <c r="N75" s="13"/>
      <c r="O75" s="13"/>
      <c r="P75" s="13"/>
      <c r="Q75" s="13"/>
    </row>
    <row r="76" spans="1:17" ht="10.5" customHeight="1" x14ac:dyDescent="0.2">
      <c r="A76" s="16" t="s">
        <v>357</v>
      </c>
      <c r="B76" s="16"/>
      <c r="C76" s="109" t="s">
        <v>357</v>
      </c>
      <c r="D76" s="109"/>
      <c r="E76" s="109"/>
      <c r="F76" s="109"/>
      <c r="G76" s="109"/>
      <c r="H76" s="109"/>
      <c r="I76" s="109"/>
      <c r="J76" s="109"/>
      <c r="K76" s="13"/>
      <c r="L76" s="13"/>
      <c r="M76" s="13"/>
      <c r="N76" s="13"/>
      <c r="O76" s="13"/>
      <c r="P76" s="13"/>
      <c r="Q76" s="13"/>
    </row>
    <row r="77" spans="1:17" ht="15.75" x14ac:dyDescent="0.2">
      <c r="A77" s="16" t="s">
        <v>491</v>
      </c>
      <c r="B77" s="16"/>
      <c r="C77" s="106" t="s">
        <v>538</v>
      </c>
      <c r="D77" s="106"/>
      <c r="E77" s="106"/>
      <c r="F77" s="106"/>
      <c r="G77" s="106"/>
      <c r="H77" s="106"/>
      <c r="I77" s="106"/>
      <c r="J77" s="106"/>
      <c r="K77" s="13"/>
      <c r="L77" s="93"/>
      <c r="M77" s="93"/>
      <c r="N77" s="93"/>
      <c r="O77" s="13"/>
      <c r="P77" s="13"/>
      <c r="Q77" s="13"/>
    </row>
    <row r="78" spans="1:17" ht="15.75" x14ac:dyDescent="0.25">
      <c r="A78" s="16" t="s">
        <v>357</v>
      </c>
      <c r="B78" s="16"/>
      <c r="C78" s="109" t="s">
        <v>357</v>
      </c>
      <c r="D78" s="109"/>
      <c r="E78" s="109"/>
      <c r="F78" s="109"/>
      <c r="G78" s="109"/>
      <c r="H78" s="109"/>
      <c r="I78" s="109"/>
      <c r="J78" s="109"/>
      <c r="K78" s="15"/>
      <c r="L78" s="15"/>
      <c r="M78" s="15"/>
      <c r="N78" s="15"/>
      <c r="O78" s="15"/>
      <c r="P78" s="15"/>
      <c r="Q78" s="15"/>
    </row>
    <row r="79" spans="1:17" ht="15.75" x14ac:dyDescent="0.25">
      <c r="A79" s="16"/>
      <c r="B79" s="16"/>
      <c r="C79" s="92" t="s">
        <v>223</v>
      </c>
      <c r="D79" s="92"/>
      <c r="E79" s="92"/>
      <c r="F79" s="92"/>
      <c r="G79" s="92"/>
      <c r="H79" s="92"/>
      <c r="I79" s="92"/>
      <c r="J79" s="92"/>
      <c r="K79" s="15"/>
      <c r="L79" s="15"/>
      <c r="M79" s="15"/>
      <c r="N79" s="15"/>
      <c r="O79" s="15"/>
      <c r="P79" s="15"/>
      <c r="Q79" s="15"/>
    </row>
    <row r="80" spans="1:17" ht="15.75" x14ac:dyDescent="0.25">
      <c r="A80" s="16"/>
      <c r="B80" s="16"/>
      <c r="C80" s="89"/>
      <c r="D80" s="89"/>
      <c r="E80" s="89"/>
      <c r="F80" s="89"/>
      <c r="G80" s="89"/>
      <c r="H80" s="89"/>
      <c r="I80" s="89"/>
      <c r="J80" s="89"/>
      <c r="K80" s="15"/>
      <c r="L80" s="15"/>
      <c r="M80" s="15"/>
      <c r="N80" s="15"/>
      <c r="O80" s="15"/>
      <c r="P80" s="15"/>
      <c r="Q80" s="15"/>
    </row>
    <row r="81" spans="1:17" ht="15.75" x14ac:dyDescent="0.25">
      <c r="A81" s="16"/>
      <c r="B81" s="16"/>
      <c r="C81" s="89"/>
      <c r="D81" s="89"/>
      <c r="E81" s="89"/>
      <c r="F81" s="89"/>
      <c r="G81" s="89"/>
      <c r="H81" s="89"/>
      <c r="I81" s="89"/>
      <c r="J81" s="89"/>
      <c r="K81" s="15"/>
      <c r="L81" s="15"/>
      <c r="M81" s="15"/>
      <c r="N81" s="15"/>
      <c r="O81" s="15"/>
      <c r="P81" s="15"/>
      <c r="Q81" s="15"/>
    </row>
    <row r="82" spans="1:17" ht="15.75" x14ac:dyDescent="0.25">
      <c r="A82" s="16"/>
      <c r="B82" s="16"/>
      <c r="C82" s="89"/>
      <c r="D82" s="89"/>
      <c r="E82" s="89"/>
      <c r="F82" s="89"/>
      <c r="G82" s="89"/>
      <c r="H82" s="89"/>
      <c r="I82" s="89"/>
      <c r="J82" s="89"/>
      <c r="K82" s="15"/>
      <c r="L82" s="15"/>
      <c r="M82" s="15"/>
      <c r="N82" s="15"/>
      <c r="O82" s="15"/>
      <c r="P82" s="15"/>
      <c r="Q82" s="15"/>
    </row>
    <row r="83" spans="1:17" ht="15.75" x14ac:dyDescent="0.25">
      <c r="A83" s="16"/>
      <c r="B83" s="16"/>
      <c r="C83" s="89"/>
      <c r="D83" s="89"/>
      <c r="E83" s="89"/>
      <c r="F83" s="89"/>
      <c r="G83" s="89"/>
      <c r="H83" s="89"/>
      <c r="I83" s="89"/>
      <c r="J83" s="89"/>
      <c r="K83" s="15"/>
      <c r="L83" s="15"/>
      <c r="M83" s="15"/>
      <c r="N83" s="15"/>
      <c r="O83" s="15"/>
      <c r="P83" s="15"/>
      <c r="Q83" s="15"/>
    </row>
    <row r="84" spans="1:17" ht="15.75" x14ac:dyDescent="0.25">
      <c r="A84" s="16"/>
      <c r="B84" s="16"/>
      <c r="C84" s="89"/>
      <c r="D84" s="89"/>
      <c r="E84" s="89"/>
      <c r="F84" s="89"/>
      <c r="G84" s="89"/>
      <c r="H84" s="89"/>
      <c r="I84" s="89"/>
      <c r="J84" s="89"/>
      <c r="K84" s="15"/>
      <c r="L84" s="15"/>
      <c r="M84" s="15"/>
      <c r="N84" s="15"/>
      <c r="O84" s="15"/>
      <c r="P84" s="15"/>
      <c r="Q84" s="15"/>
    </row>
    <row r="85" spans="1:17" ht="15.75" x14ac:dyDescent="0.25">
      <c r="A85" s="16"/>
      <c r="B85" s="16"/>
      <c r="C85" s="89"/>
      <c r="D85" s="89"/>
      <c r="E85" s="89"/>
      <c r="F85" s="89"/>
      <c r="G85" s="89"/>
      <c r="H85" s="89"/>
      <c r="I85" s="89"/>
      <c r="J85" s="89"/>
      <c r="K85" s="15"/>
      <c r="L85" s="15"/>
      <c r="M85" s="15"/>
      <c r="N85" s="15"/>
      <c r="O85" s="15"/>
      <c r="P85" s="15"/>
      <c r="Q85" s="15"/>
    </row>
    <row r="86" spans="1:17" ht="15.75" x14ac:dyDescent="0.25">
      <c r="A86" s="16"/>
      <c r="B86" s="16"/>
      <c r="C86" s="89"/>
      <c r="D86" s="89"/>
      <c r="E86" s="89"/>
      <c r="F86" s="89"/>
      <c r="G86" s="89"/>
      <c r="H86" s="89"/>
      <c r="I86" s="89"/>
      <c r="J86" s="89"/>
      <c r="K86" s="15"/>
      <c r="L86" s="15"/>
      <c r="M86" s="15"/>
      <c r="N86" s="15"/>
      <c r="O86" s="15"/>
      <c r="P86" s="15"/>
      <c r="Q86" s="15"/>
    </row>
    <row r="87" spans="1:17" ht="15.75" x14ac:dyDescent="0.25">
      <c r="A87" s="16" t="s">
        <v>357</v>
      </c>
      <c r="B87" s="16"/>
      <c r="C87" s="92" t="s">
        <v>493</v>
      </c>
      <c r="D87" s="92"/>
      <c r="E87" s="92"/>
      <c r="F87" s="92"/>
      <c r="G87" s="92"/>
      <c r="H87" s="92"/>
      <c r="I87" s="92"/>
      <c r="J87" s="92"/>
      <c r="K87" s="15"/>
      <c r="L87" s="15"/>
      <c r="M87" s="15"/>
      <c r="N87" s="15"/>
      <c r="O87" s="15"/>
      <c r="P87" s="15"/>
      <c r="Q87" s="15"/>
    </row>
    <row r="88" spans="1:17" ht="15.75" x14ac:dyDescent="0.2">
      <c r="A88" s="16" t="s">
        <v>357</v>
      </c>
      <c r="B88" s="16"/>
      <c r="C88" s="92" t="s">
        <v>492</v>
      </c>
      <c r="D88" s="92"/>
      <c r="E88" s="92"/>
      <c r="F88" s="92"/>
      <c r="G88" s="92"/>
      <c r="H88" s="92"/>
      <c r="I88" s="92"/>
      <c r="J88" s="92"/>
      <c r="K88" s="16"/>
      <c r="L88" s="16"/>
      <c r="M88" s="16"/>
      <c r="N88" s="17"/>
      <c r="O88" s="17"/>
      <c r="P88" s="17"/>
      <c r="Q88" s="17"/>
    </row>
    <row r="89" spans="1:17" ht="24.75" customHeight="1" x14ac:dyDescent="0.2">
      <c r="A89" s="16" t="s">
        <v>357</v>
      </c>
      <c r="B89" s="16"/>
      <c r="C89" s="109" t="s">
        <v>357</v>
      </c>
      <c r="D89" s="109"/>
      <c r="E89" s="109"/>
      <c r="F89" s="109"/>
      <c r="G89" s="109"/>
      <c r="H89" s="109"/>
      <c r="I89" s="109"/>
      <c r="J89" s="109"/>
      <c r="K89" s="13"/>
      <c r="L89" s="13"/>
      <c r="M89" s="13"/>
    </row>
    <row r="90" spans="1:17" x14ac:dyDescent="0.2">
      <c r="A90" s="111" t="s">
        <v>526</v>
      </c>
      <c r="B90" s="111"/>
      <c r="C90" s="111"/>
      <c r="D90" s="111"/>
      <c r="E90" s="111"/>
      <c r="F90" s="111"/>
      <c r="G90" s="111"/>
      <c r="H90" s="111"/>
      <c r="I90" s="111"/>
      <c r="J90" s="111"/>
    </row>
    <row r="91" spans="1:17" ht="15.75" x14ac:dyDescent="0.2">
      <c r="A91" s="16" t="s">
        <v>357</v>
      </c>
      <c r="B91" s="16"/>
      <c r="C91" s="109" t="s">
        <v>357</v>
      </c>
      <c r="D91" s="109"/>
      <c r="E91" s="109"/>
      <c r="F91" s="109"/>
      <c r="G91" s="109"/>
      <c r="H91" s="109"/>
      <c r="I91" s="109"/>
      <c r="J91" s="109"/>
    </row>
    <row r="92" spans="1:17" ht="15.75" x14ac:dyDescent="0.2">
      <c r="A92" s="16" t="s">
        <v>357</v>
      </c>
      <c r="B92" s="16"/>
      <c r="C92" s="109" t="s">
        <v>357</v>
      </c>
      <c r="D92" s="109"/>
      <c r="E92" s="109"/>
      <c r="F92" s="109"/>
      <c r="G92" s="109"/>
      <c r="H92" s="109"/>
      <c r="I92" s="109"/>
      <c r="J92" s="109"/>
    </row>
    <row r="93" spans="1:17" ht="15.75" x14ac:dyDescent="0.2">
      <c r="A93" s="16" t="s">
        <v>357</v>
      </c>
      <c r="B93" s="16"/>
      <c r="C93" s="109" t="s">
        <v>357</v>
      </c>
      <c r="D93" s="109"/>
      <c r="E93" s="109"/>
      <c r="F93" s="109"/>
      <c r="G93" s="109"/>
      <c r="H93" s="109"/>
      <c r="I93" s="109"/>
      <c r="J93" s="109"/>
    </row>
    <row r="94" spans="1:17" ht="15.75" x14ac:dyDescent="0.2">
      <c r="A94" s="16" t="s">
        <v>357</v>
      </c>
      <c r="B94" s="16"/>
      <c r="C94" s="109" t="s">
        <v>357</v>
      </c>
      <c r="D94" s="109"/>
      <c r="E94" s="109"/>
      <c r="F94" s="109"/>
      <c r="G94" s="109"/>
      <c r="H94" s="109"/>
      <c r="I94" s="109"/>
      <c r="J94" s="109"/>
    </row>
    <row r="95" spans="1:17" ht="15.75" x14ac:dyDescent="0.2">
      <c r="A95" s="16" t="s">
        <v>357</v>
      </c>
      <c r="B95" s="16"/>
      <c r="C95" s="109" t="s">
        <v>357</v>
      </c>
      <c r="D95" s="109"/>
      <c r="E95" s="109"/>
      <c r="F95" s="109"/>
      <c r="G95" s="109"/>
      <c r="H95" s="109"/>
      <c r="I95" s="109"/>
      <c r="J95" s="109"/>
    </row>
    <row r="96" spans="1:17" ht="15.75" x14ac:dyDescent="0.2">
      <c r="A96" s="16" t="s">
        <v>357</v>
      </c>
      <c r="B96" s="16"/>
      <c r="C96" s="109" t="s">
        <v>357</v>
      </c>
      <c r="D96" s="109"/>
      <c r="E96" s="109"/>
      <c r="F96" s="109"/>
      <c r="G96" s="109"/>
      <c r="H96" s="109"/>
      <c r="I96" s="109"/>
      <c r="J96" s="109"/>
    </row>
    <row r="97" spans="1:10" ht="15.75" x14ac:dyDescent="0.2">
      <c r="A97" s="16" t="s">
        <v>357</v>
      </c>
      <c r="B97" s="16"/>
      <c r="C97" s="109" t="s">
        <v>357</v>
      </c>
      <c r="D97" s="109"/>
      <c r="E97" s="109"/>
      <c r="F97" s="109"/>
      <c r="G97" s="109"/>
      <c r="H97" s="109"/>
      <c r="I97" s="109"/>
      <c r="J97" s="109"/>
    </row>
    <row r="98" spans="1:10" ht="15.75" x14ac:dyDescent="0.2">
      <c r="A98" s="16" t="s">
        <v>357</v>
      </c>
      <c r="B98" s="16"/>
      <c r="C98" s="109" t="s">
        <v>357</v>
      </c>
      <c r="D98" s="109"/>
      <c r="E98" s="109"/>
      <c r="F98" s="109"/>
      <c r="G98" s="109"/>
      <c r="H98" s="109"/>
      <c r="I98" s="109"/>
      <c r="J98" s="109"/>
    </row>
    <row r="99" spans="1:10" ht="15.75" x14ac:dyDescent="0.2">
      <c r="A99" s="16" t="s">
        <v>357</v>
      </c>
      <c r="B99" s="16"/>
      <c r="C99" s="109" t="s">
        <v>357</v>
      </c>
      <c r="D99" s="109"/>
      <c r="E99" s="109"/>
      <c r="F99" s="109"/>
      <c r="G99" s="109"/>
      <c r="H99" s="109"/>
      <c r="I99" s="109"/>
      <c r="J99" s="109"/>
    </row>
    <row r="100" spans="1:10" ht="15.75" x14ac:dyDescent="0.2">
      <c r="A100" s="16" t="s">
        <v>357</v>
      </c>
      <c r="B100" s="16"/>
      <c r="C100" s="109" t="s">
        <v>357</v>
      </c>
      <c r="D100" s="109"/>
      <c r="E100" s="109"/>
      <c r="F100" s="109"/>
      <c r="G100" s="109"/>
      <c r="H100" s="109"/>
      <c r="I100" s="109"/>
      <c r="J100" s="109"/>
    </row>
    <row r="101" spans="1:10" ht="15.75" x14ac:dyDescent="0.2">
      <c r="A101" s="16" t="s">
        <v>357</v>
      </c>
      <c r="B101" s="16"/>
      <c r="C101" s="109" t="s">
        <v>357</v>
      </c>
      <c r="D101" s="109"/>
      <c r="E101" s="109"/>
      <c r="F101" s="109"/>
      <c r="G101" s="109"/>
      <c r="H101" s="109"/>
      <c r="I101" s="109"/>
      <c r="J101" s="109"/>
    </row>
    <row r="102" spans="1:10" ht="15.75" x14ac:dyDescent="0.2">
      <c r="A102" s="16" t="s">
        <v>357</v>
      </c>
      <c r="B102" s="16"/>
      <c r="C102" s="109" t="s">
        <v>357</v>
      </c>
      <c r="D102" s="109"/>
      <c r="E102" s="109"/>
      <c r="F102" s="109"/>
      <c r="G102" s="109"/>
      <c r="H102" s="109"/>
      <c r="I102" s="109"/>
      <c r="J102" s="109"/>
    </row>
    <row r="103" spans="1:10" ht="15.75" x14ac:dyDescent="0.2">
      <c r="A103" s="16" t="s">
        <v>357</v>
      </c>
      <c r="B103" s="16"/>
      <c r="C103" s="109" t="s">
        <v>357</v>
      </c>
      <c r="D103" s="109"/>
      <c r="E103" s="109"/>
      <c r="F103" s="109"/>
      <c r="G103" s="109"/>
      <c r="H103" s="109"/>
      <c r="I103" s="109"/>
      <c r="J103" s="109"/>
    </row>
    <row r="104" spans="1:10" ht="15.75" x14ac:dyDescent="0.2">
      <c r="A104" s="16" t="s">
        <v>357</v>
      </c>
      <c r="B104" s="16"/>
      <c r="C104" s="109" t="s">
        <v>357</v>
      </c>
      <c r="D104" s="109"/>
      <c r="E104" s="109"/>
      <c r="F104" s="109"/>
      <c r="G104" s="109"/>
      <c r="H104" s="109"/>
      <c r="I104" s="109"/>
      <c r="J104" s="109"/>
    </row>
    <row r="105" spans="1:10" ht="15.75" x14ac:dyDescent="0.2">
      <c r="A105" s="16" t="s">
        <v>357</v>
      </c>
      <c r="B105" s="16"/>
      <c r="C105" s="109" t="s">
        <v>357</v>
      </c>
      <c r="D105" s="109"/>
      <c r="E105" s="109"/>
      <c r="F105" s="109"/>
      <c r="G105" s="109"/>
      <c r="H105" s="109"/>
      <c r="I105" s="109"/>
      <c r="J105" s="109"/>
    </row>
    <row r="106" spans="1:10" ht="15.75" x14ac:dyDescent="0.2">
      <c r="A106" s="16" t="s">
        <v>357</v>
      </c>
      <c r="B106" s="16"/>
      <c r="C106" s="109" t="s">
        <v>357</v>
      </c>
      <c r="D106" s="109"/>
      <c r="E106" s="109"/>
      <c r="F106" s="109"/>
      <c r="G106" s="109"/>
      <c r="H106" s="109"/>
      <c r="I106" s="109"/>
      <c r="J106" s="109"/>
    </row>
    <row r="107" spans="1:10" ht="15.75" x14ac:dyDescent="0.2">
      <c r="A107" s="16" t="s">
        <v>357</v>
      </c>
      <c r="B107" s="16"/>
      <c r="C107" s="109" t="s">
        <v>357</v>
      </c>
      <c r="D107" s="109"/>
      <c r="E107" s="109"/>
      <c r="F107" s="109"/>
      <c r="G107" s="109"/>
      <c r="H107" s="109"/>
      <c r="I107" s="109"/>
      <c r="J107" s="109"/>
    </row>
    <row r="108" spans="1:10" ht="15.75" x14ac:dyDescent="0.2">
      <c r="A108" s="16" t="s">
        <v>357</v>
      </c>
      <c r="B108" s="16"/>
      <c r="C108" s="109" t="s">
        <v>357</v>
      </c>
      <c r="D108" s="109"/>
      <c r="E108" s="109"/>
      <c r="F108" s="109"/>
      <c r="G108" s="109"/>
      <c r="H108" s="109"/>
      <c r="I108" s="109"/>
      <c r="J108" s="109"/>
    </row>
    <row r="109" spans="1:10" ht="15.75" x14ac:dyDescent="0.2">
      <c r="A109" s="16" t="s">
        <v>357</v>
      </c>
      <c r="B109" s="16"/>
      <c r="C109" s="109" t="s">
        <v>357</v>
      </c>
      <c r="D109" s="109"/>
      <c r="E109" s="109"/>
      <c r="F109" s="109"/>
      <c r="G109" s="109"/>
      <c r="H109" s="109"/>
      <c r="I109" s="109"/>
      <c r="J109" s="109"/>
    </row>
    <row r="110" spans="1:10" ht="15.75" x14ac:dyDescent="0.2">
      <c r="A110" s="16" t="s">
        <v>357</v>
      </c>
      <c r="B110" s="16"/>
      <c r="C110" s="109" t="s">
        <v>357</v>
      </c>
      <c r="D110" s="109"/>
      <c r="E110" s="109"/>
      <c r="F110" s="109"/>
      <c r="G110" s="109"/>
      <c r="H110" s="109"/>
      <c r="I110" s="109"/>
      <c r="J110" s="109"/>
    </row>
    <row r="111" spans="1:10" ht="15.75" x14ac:dyDescent="0.2">
      <c r="A111" s="16" t="s">
        <v>357</v>
      </c>
      <c r="B111" s="16"/>
      <c r="C111" s="109" t="s">
        <v>357</v>
      </c>
      <c r="D111" s="109"/>
      <c r="E111" s="109"/>
      <c r="F111" s="109"/>
      <c r="G111" s="109"/>
      <c r="H111" s="109"/>
      <c r="I111" s="109"/>
      <c r="J111" s="109"/>
    </row>
    <row r="112" spans="1:10" ht="15.75" x14ac:dyDescent="0.2">
      <c r="A112" s="16" t="s">
        <v>357</v>
      </c>
      <c r="B112" s="16"/>
      <c r="C112" s="109" t="s">
        <v>357</v>
      </c>
      <c r="D112" s="109"/>
      <c r="E112" s="109"/>
      <c r="F112" s="109"/>
      <c r="G112" s="109"/>
      <c r="H112" s="109"/>
      <c r="I112" s="109"/>
      <c r="J112" s="109"/>
    </row>
    <row r="113" spans="1:10" ht="15.75" x14ac:dyDescent="0.2">
      <c r="A113" s="16" t="s">
        <v>357</v>
      </c>
      <c r="B113" s="16"/>
      <c r="C113" s="109" t="s">
        <v>357</v>
      </c>
      <c r="D113" s="109"/>
      <c r="E113" s="109"/>
      <c r="F113" s="109"/>
      <c r="G113" s="109"/>
      <c r="H113" s="109"/>
      <c r="I113" s="109"/>
      <c r="J113" s="109"/>
    </row>
    <row r="114" spans="1:10" ht="15.75" x14ac:dyDescent="0.2">
      <c r="A114" s="16" t="s">
        <v>357</v>
      </c>
      <c r="B114" s="16"/>
      <c r="C114" s="109" t="s">
        <v>357</v>
      </c>
      <c r="D114" s="109"/>
      <c r="E114" s="109"/>
      <c r="F114" s="109"/>
      <c r="G114" s="109"/>
      <c r="H114" s="109"/>
      <c r="I114" s="109"/>
      <c r="J114" s="109"/>
    </row>
    <row r="115" spans="1:10" ht="15.75" x14ac:dyDescent="0.2">
      <c r="A115" s="16" t="s">
        <v>357</v>
      </c>
      <c r="B115" s="16"/>
      <c r="C115" s="109" t="s">
        <v>357</v>
      </c>
      <c r="D115" s="109"/>
      <c r="E115" s="109"/>
      <c r="F115" s="109"/>
      <c r="G115" s="109"/>
      <c r="H115" s="109"/>
      <c r="I115" s="109"/>
      <c r="J115" s="109"/>
    </row>
    <row r="116" spans="1:10" ht="15.75" x14ac:dyDescent="0.2">
      <c r="A116" s="16" t="s">
        <v>357</v>
      </c>
      <c r="B116" s="16"/>
      <c r="C116" s="109" t="s">
        <v>357</v>
      </c>
      <c r="D116" s="109"/>
      <c r="E116" s="109"/>
      <c r="F116" s="109"/>
      <c r="G116" s="109"/>
      <c r="H116" s="109"/>
      <c r="I116" s="109"/>
      <c r="J116" s="109"/>
    </row>
    <row r="117" spans="1:10" ht="15.75" x14ac:dyDescent="0.2">
      <c r="A117" s="16" t="s">
        <v>357</v>
      </c>
      <c r="B117" s="16"/>
      <c r="C117" s="109" t="s">
        <v>357</v>
      </c>
      <c r="D117" s="109"/>
      <c r="E117" s="109"/>
      <c r="F117" s="109"/>
      <c r="G117" s="109"/>
      <c r="H117" s="109"/>
      <c r="I117" s="109"/>
      <c r="J117" s="109"/>
    </row>
    <row r="118" spans="1:10" ht="15.75" x14ac:dyDescent="0.2">
      <c r="A118" s="16" t="s">
        <v>357</v>
      </c>
      <c r="B118" s="16"/>
      <c r="C118" s="109" t="s">
        <v>357</v>
      </c>
      <c r="D118" s="109"/>
      <c r="E118" s="109"/>
      <c r="F118" s="109"/>
      <c r="G118" s="109"/>
      <c r="H118" s="109"/>
      <c r="I118" s="109"/>
      <c r="J118" s="109"/>
    </row>
    <row r="119" spans="1:10" ht="15.75" x14ac:dyDescent="0.2">
      <c r="A119" s="16" t="s">
        <v>357</v>
      </c>
      <c r="B119" s="16"/>
      <c r="C119" s="109" t="s">
        <v>357</v>
      </c>
      <c r="D119" s="109"/>
      <c r="E119" s="109"/>
      <c r="F119" s="109"/>
      <c r="G119" s="109"/>
      <c r="H119" s="109"/>
      <c r="I119" s="109"/>
      <c r="J119" s="109"/>
    </row>
    <row r="120" spans="1:10" ht="15.75" x14ac:dyDescent="0.2">
      <c r="A120" s="16" t="s">
        <v>357</v>
      </c>
      <c r="B120" s="16"/>
      <c r="C120" s="109" t="s">
        <v>357</v>
      </c>
      <c r="D120" s="109"/>
      <c r="E120" s="109"/>
      <c r="F120" s="109"/>
      <c r="G120" s="109"/>
      <c r="H120" s="109"/>
      <c r="I120" s="109"/>
      <c r="J120" s="109"/>
    </row>
    <row r="121" spans="1:10" ht="15.75" x14ac:dyDescent="0.2">
      <c r="A121" s="16" t="s">
        <v>357</v>
      </c>
      <c r="B121" s="16"/>
      <c r="C121" s="109" t="s">
        <v>357</v>
      </c>
      <c r="D121" s="109"/>
      <c r="E121" s="109"/>
      <c r="F121" s="109"/>
      <c r="G121" s="109"/>
      <c r="H121" s="109"/>
      <c r="I121" s="109"/>
      <c r="J121" s="109"/>
    </row>
    <row r="122" spans="1:10" ht="15.75" x14ac:dyDescent="0.2">
      <c r="A122" s="16" t="s">
        <v>357</v>
      </c>
      <c r="B122" s="16"/>
      <c r="C122" s="109" t="s">
        <v>357</v>
      </c>
      <c r="D122" s="109"/>
      <c r="E122" s="109"/>
      <c r="F122" s="109"/>
      <c r="G122" s="109"/>
      <c r="H122" s="109"/>
      <c r="I122" s="109"/>
      <c r="J122" s="109"/>
    </row>
    <row r="123" spans="1:10" ht="15.75" x14ac:dyDescent="0.2">
      <c r="A123" s="16" t="s">
        <v>357</v>
      </c>
      <c r="B123" s="16"/>
      <c r="C123" s="109" t="s">
        <v>357</v>
      </c>
      <c r="D123" s="109"/>
      <c r="E123" s="109"/>
      <c r="F123" s="109"/>
      <c r="G123" s="109"/>
      <c r="H123" s="109"/>
      <c r="I123" s="109"/>
      <c r="J123" s="109"/>
    </row>
    <row r="124" spans="1:10" ht="15.75" x14ac:dyDescent="0.2">
      <c r="A124" s="16" t="s">
        <v>357</v>
      </c>
      <c r="B124" s="16"/>
      <c r="C124" s="109" t="s">
        <v>357</v>
      </c>
      <c r="D124" s="109"/>
      <c r="E124" s="109"/>
      <c r="F124" s="109"/>
      <c r="G124" s="109"/>
      <c r="H124" s="109"/>
      <c r="I124" s="109"/>
      <c r="J124" s="109"/>
    </row>
    <row r="125" spans="1:10" ht="15.75" x14ac:dyDescent="0.2">
      <c r="A125" s="16" t="s">
        <v>357</v>
      </c>
      <c r="B125" s="16"/>
      <c r="C125" s="109" t="s">
        <v>357</v>
      </c>
      <c r="D125" s="109"/>
      <c r="E125" s="109"/>
      <c r="F125" s="109"/>
      <c r="G125" s="109"/>
      <c r="H125" s="109"/>
      <c r="I125" s="109"/>
      <c r="J125" s="109"/>
    </row>
    <row r="126" spans="1:10" ht="15.75" x14ac:dyDescent="0.2">
      <c r="A126" s="16" t="s">
        <v>357</v>
      </c>
      <c r="B126" s="16"/>
      <c r="C126" s="109" t="s">
        <v>357</v>
      </c>
      <c r="D126" s="109"/>
      <c r="E126" s="109"/>
      <c r="F126" s="109"/>
      <c r="G126" s="109"/>
      <c r="H126" s="109"/>
      <c r="I126" s="109"/>
      <c r="J126" s="109"/>
    </row>
    <row r="127" spans="1:10" ht="15.75" x14ac:dyDescent="0.2">
      <c r="A127" s="16" t="s">
        <v>357</v>
      </c>
      <c r="B127" s="16"/>
      <c r="C127" s="109" t="s">
        <v>357</v>
      </c>
      <c r="D127" s="109"/>
      <c r="E127" s="109"/>
      <c r="F127" s="109"/>
      <c r="G127" s="109"/>
      <c r="H127" s="109"/>
      <c r="I127" s="109"/>
      <c r="J127" s="109"/>
    </row>
    <row r="128" spans="1:10" ht="15.75" x14ac:dyDescent="0.2">
      <c r="A128" s="16" t="s">
        <v>357</v>
      </c>
      <c r="B128" s="16"/>
      <c r="C128" s="109" t="s">
        <v>357</v>
      </c>
      <c r="D128" s="109"/>
      <c r="E128" s="109"/>
      <c r="F128" s="109"/>
      <c r="G128" s="109"/>
      <c r="H128" s="109"/>
      <c r="I128" s="109"/>
      <c r="J128" s="109"/>
    </row>
    <row r="129" spans="1:10" ht="15.75" x14ac:dyDescent="0.2">
      <c r="A129" s="16" t="s">
        <v>357</v>
      </c>
      <c r="B129" s="16"/>
      <c r="C129" s="109" t="s">
        <v>357</v>
      </c>
      <c r="D129" s="109"/>
      <c r="E129" s="109"/>
      <c r="F129" s="109"/>
      <c r="G129" s="109"/>
      <c r="H129" s="109"/>
      <c r="I129" s="109"/>
      <c r="J129" s="109"/>
    </row>
    <row r="130" spans="1:10" ht="15.75" x14ac:dyDescent="0.2">
      <c r="A130" s="16" t="s">
        <v>357</v>
      </c>
      <c r="B130" s="16"/>
      <c r="C130" s="109" t="s">
        <v>357</v>
      </c>
      <c r="D130" s="109"/>
      <c r="E130" s="109"/>
      <c r="F130" s="109"/>
      <c r="G130" s="109"/>
      <c r="H130" s="109"/>
      <c r="I130" s="109"/>
      <c r="J130" s="109"/>
    </row>
    <row r="131" spans="1:10" ht="15.75" x14ac:dyDescent="0.2">
      <c r="A131" s="16" t="s">
        <v>357</v>
      </c>
      <c r="B131" s="16"/>
      <c r="C131" s="109" t="s">
        <v>357</v>
      </c>
      <c r="D131" s="109"/>
      <c r="E131" s="109"/>
      <c r="F131" s="109"/>
      <c r="G131" s="109"/>
      <c r="H131" s="109"/>
      <c r="I131" s="109"/>
      <c r="J131" s="109"/>
    </row>
    <row r="132" spans="1:10" ht="15.75" x14ac:dyDescent="0.2">
      <c r="A132" s="16" t="s">
        <v>357</v>
      </c>
      <c r="B132" s="16"/>
      <c r="C132" s="109" t="s">
        <v>357</v>
      </c>
      <c r="D132" s="109"/>
      <c r="E132" s="109"/>
      <c r="F132" s="109"/>
      <c r="G132" s="109"/>
      <c r="H132" s="109"/>
      <c r="I132" s="109"/>
      <c r="J132" s="109"/>
    </row>
    <row r="133" spans="1:10" ht="15.75" x14ac:dyDescent="0.2">
      <c r="A133" s="16" t="s">
        <v>357</v>
      </c>
      <c r="B133" s="16"/>
      <c r="C133" s="109" t="s">
        <v>357</v>
      </c>
      <c r="D133" s="109"/>
      <c r="E133" s="109"/>
      <c r="F133" s="109"/>
      <c r="G133" s="109"/>
      <c r="H133" s="109"/>
      <c r="I133" s="109"/>
      <c r="J133" s="109"/>
    </row>
    <row r="134" spans="1:10" ht="15.75" x14ac:dyDescent="0.2">
      <c r="A134" s="16" t="s">
        <v>357</v>
      </c>
      <c r="B134" s="16"/>
      <c r="C134" s="109" t="s">
        <v>357</v>
      </c>
      <c r="D134" s="109"/>
      <c r="E134" s="109"/>
      <c r="F134" s="109"/>
      <c r="G134" s="109"/>
      <c r="H134" s="109"/>
      <c r="I134" s="109"/>
      <c r="J134" s="109"/>
    </row>
    <row r="135" spans="1:10" ht="15.75" x14ac:dyDescent="0.2">
      <c r="A135" s="16" t="s">
        <v>357</v>
      </c>
      <c r="B135" s="16"/>
      <c r="C135" s="109" t="s">
        <v>357</v>
      </c>
      <c r="D135" s="109"/>
      <c r="E135" s="109"/>
      <c r="F135" s="109"/>
      <c r="G135" s="109"/>
      <c r="H135" s="109"/>
      <c r="I135" s="109"/>
      <c r="J135" s="109"/>
    </row>
    <row r="136" spans="1:10" ht="15.75" x14ac:dyDescent="0.2">
      <c r="A136" s="16" t="s">
        <v>357</v>
      </c>
      <c r="B136" s="16"/>
      <c r="C136" s="109" t="s">
        <v>357</v>
      </c>
      <c r="D136" s="109"/>
      <c r="E136" s="109"/>
      <c r="F136" s="109"/>
      <c r="G136" s="109"/>
      <c r="H136" s="109"/>
      <c r="I136" s="109"/>
      <c r="J136" s="109"/>
    </row>
    <row r="137" spans="1:10" ht="15.75" x14ac:dyDescent="0.2">
      <c r="A137" s="16" t="s">
        <v>357</v>
      </c>
      <c r="B137" s="16"/>
      <c r="C137" s="109" t="s">
        <v>357</v>
      </c>
      <c r="D137" s="109"/>
      <c r="E137" s="109"/>
      <c r="F137" s="109"/>
      <c r="G137" s="109"/>
      <c r="H137" s="109"/>
      <c r="I137" s="109"/>
      <c r="J137" s="109"/>
    </row>
    <row r="138" spans="1:10" ht="15.75" x14ac:dyDescent="0.2">
      <c r="A138" s="16" t="s">
        <v>357</v>
      </c>
      <c r="B138" s="16"/>
      <c r="C138" s="109" t="s">
        <v>357</v>
      </c>
      <c r="D138" s="109"/>
      <c r="E138" s="109"/>
      <c r="F138" s="109"/>
      <c r="G138" s="109"/>
      <c r="H138" s="109"/>
      <c r="I138" s="109"/>
      <c r="J138" s="109"/>
    </row>
    <row r="139" spans="1:10" ht="15.75" x14ac:dyDescent="0.2">
      <c r="A139" s="16" t="s">
        <v>357</v>
      </c>
      <c r="B139" s="16"/>
      <c r="C139" s="109" t="s">
        <v>357</v>
      </c>
      <c r="D139" s="109"/>
      <c r="E139" s="109"/>
      <c r="F139" s="109"/>
      <c r="G139" s="109"/>
      <c r="H139" s="109"/>
      <c r="I139" s="109"/>
      <c r="J139" s="109"/>
    </row>
    <row r="140" spans="1:10" ht="15.75" x14ac:dyDescent="0.2">
      <c r="A140" s="16" t="s">
        <v>357</v>
      </c>
      <c r="B140" s="16"/>
      <c r="C140" s="109" t="s">
        <v>357</v>
      </c>
      <c r="D140" s="109"/>
      <c r="E140" s="109"/>
      <c r="F140" s="109"/>
      <c r="G140" s="109"/>
      <c r="H140" s="109"/>
      <c r="I140" s="109"/>
      <c r="J140" s="109"/>
    </row>
    <row r="141" spans="1:10" ht="15.75" x14ac:dyDescent="0.2">
      <c r="A141" s="16" t="s">
        <v>357</v>
      </c>
      <c r="B141" s="16"/>
      <c r="C141" s="109" t="s">
        <v>357</v>
      </c>
      <c r="D141" s="109"/>
      <c r="E141" s="109"/>
      <c r="F141" s="109"/>
      <c r="G141" s="109"/>
      <c r="H141" s="109"/>
      <c r="I141" s="109"/>
      <c r="J141" s="109"/>
    </row>
    <row r="142" spans="1:10" ht="15.75" x14ac:dyDescent="0.2">
      <c r="A142" s="16" t="s">
        <v>357</v>
      </c>
      <c r="B142" s="16"/>
      <c r="C142" s="109" t="s">
        <v>357</v>
      </c>
      <c r="D142" s="109"/>
      <c r="E142" s="109"/>
      <c r="F142" s="109"/>
      <c r="G142" s="109"/>
      <c r="H142" s="109"/>
      <c r="I142" s="109"/>
      <c r="J142" s="109"/>
    </row>
    <row r="143" spans="1:10" ht="15.75" x14ac:dyDescent="0.2">
      <c r="A143" s="16" t="s">
        <v>357</v>
      </c>
      <c r="B143" s="16"/>
      <c r="C143" s="109" t="s">
        <v>357</v>
      </c>
      <c r="D143" s="109"/>
      <c r="E143" s="109"/>
      <c r="F143" s="109"/>
      <c r="G143" s="109"/>
      <c r="H143" s="109"/>
      <c r="I143" s="109"/>
      <c r="J143" s="109"/>
    </row>
    <row r="144" spans="1:10" ht="15.75" x14ac:dyDescent="0.2">
      <c r="A144" s="16" t="s">
        <v>357</v>
      </c>
      <c r="B144" s="16"/>
      <c r="C144" s="109" t="s">
        <v>357</v>
      </c>
      <c r="D144" s="109"/>
      <c r="E144" s="109"/>
      <c r="F144" s="109"/>
      <c r="G144" s="109"/>
      <c r="H144" s="109"/>
      <c r="I144" s="109"/>
      <c r="J144" s="109"/>
    </row>
    <row r="145" spans="1:10" ht="15.75" x14ac:dyDescent="0.2">
      <c r="A145" s="16" t="s">
        <v>357</v>
      </c>
      <c r="B145" s="16"/>
      <c r="C145" s="109" t="s">
        <v>357</v>
      </c>
      <c r="D145" s="109"/>
      <c r="E145" s="109"/>
      <c r="F145" s="109"/>
      <c r="G145" s="109"/>
      <c r="H145" s="109"/>
      <c r="I145" s="109"/>
      <c r="J145" s="109"/>
    </row>
    <row r="146" spans="1:10" ht="15.75" x14ac:dyDescent="0.2">
      <c r="A146" s="16" t="s">
        <v>357</v>
      </c>
      <c r="B146" s="16"/>
      <c r="C146" s="109" t="s">
        <v>357</v>
      </c>
      <c r="D146" s="109"/>
      <c r="E146" s="109"/>
      <c r="F146" s="109"/>
      <c r="G146" s="109"/>
      <c r="H146" s="109"/>
      <c r="I146" s="109"/>
      <c r="J146" s="109"/>
    </row>
    <row r="147" spans="1:10" ht="15.75" x14ac:dyDescent="0.2">
      <c r="A147" s="16" t="s">
        <v>357</v>
      </c>
      <c r="B147" s="16"/>
      <c r="C147" s="109" t="s">
        <v>357</v>
      </c>
      <c r="D147" s="109"/>
      <c r="E147" s="109"/>
      <c r="F147" s="109"/>
      <c r="G147" s="109"/>
      <c r="H147" s="109"/>
      <c r="I147" s="109"/>
      <c r="J147" s="109"/>
    </row>
    <row r="148" spans="1:10" ht="15.75" x14ac:dyDescent="0.2">
      <c r="A148" s="16" t="s">
        <v>357</v>
      </c>
      <c r="B148" s="16"/>
      <c r="C148" s="109" t="s">
        <v>357</v>
      </c>
      <c r="D148" s="109"/>
      <c r="E148" s="109"/>
      <c r="F148" s="109"/>
      <c r="G148" s="109"/>
      <c r="H148" s="109"/>
      <c r="I148" s="109"/>
      <c r="J148" s="109"/>
    </row>
    <row r="149" spans="1:10" ht="15.75" x14ac:dyDescent="0.2">
      <c r="A149" s="16" t="s">
        <v>357</v>
      </c>
      <c r="B149" s="16"/>
      <c r="C149" s="109" t="s">
        <v>357</v>
      </c>
      <c r="D149" s="109"/>
      <c r="E149" s="109"/>
      <c r="F149" s="109"/>
      <c r="G149" s="109"/>
      <c r="H149" s="109"/>
      <c r="I149" s="109"/>
      <c r="J149" s="109"/>
    </row>
    <row r="150" spans="1:10" ht="15.75" x14ac:dyDescent="0.2">
      <c r="A150" s="16"/>
      <c r="B150" s="16"/>
      <c r="C150" s="109" t="s">
        <v>357</v>
      </c>
      <c r="D150" s="109"/>
      <c r="E150" s="109"/>
      <c r="F150" s="109"/>
      <c r="G150" s="109"/>
      <c r="H150" s="109"/>
      <c r="I150" s="109"/>
      <c r="J150" s="109"/>
    </row>
    <row r="151" spans="1:10" ht="15.75" x14ac:dyDescent="0.2">
      <c r="A151" s="16"/>
      <c r="B151" s="16"/>
      <c r="C151" s="109" t="s">
        <v>357</v>
      </c>
      <c r="D151" s="109"/>
      <c r="E151" s="109"/>
      <c r="F151" s="109"/>
      <c r="G151" s="109"/>
      <c r="H151" s="109"/>
      <c r="I151" s="109"/>
      <c r="J151" s="109"/>
    </row>
    <row r="152" spans="1:10" ht="15.75" x14ac:dyDescent="0.2">
      <c r="A152" s="16"/>
      <c r="B152" s="16"/>
      <c r="C152" s="109" t="s">
        <v>357</v>
      </c>
      <c r="D152" s="109"/>
      <c r="E152" s="109"/>
      <c r="F152" s="109"/>
      <c r="G152" s="109"/>
      <c r="H152" s="109"/>
      <c r="I152" s="109"/>
      <c r="J152" s="109"/>
    </row>
    <row r="153" spans="1:10" ht="15.75" x14ac:dyDescent="0.2">
      <c r="A153" s="16"/>
      <c r="B153" s="16"/>
      <c r="C153" s="109" t="s">
        <v>357</v>
      </c>
      <c r="D153" s="109"/>
      <c r="E153" s="109"/>
      <c r="F153" s="109"/>
      <c r="G153" s="109"/>
      <c r="H153" s="109"/>
      <c r="I153" s="109"/>
      <c r="J153" s="109"/>
    </row>
    <row r="154" spans="1:10" ht="15.75" x14ac:dyDescent="0.2">
      <c r="A154" s="16"/>
      <c r="B154" s="16"/>
      <c r="C154" s="109" t="s">
        <v>357</v>
      </c>
      <c r="D154" s="109"/>
      <c r="E154" s="109"/>
      <c r="F154" s="109"/>
      <c r="G154" s="109"/>
      <c r="H154" s="109"/>
      <c r="I154" s="109"/>
      <c r="J154" s="109"/>
    </row>
    <row r="155" spans="1:10" ht="15.75" x14ac:dyDescent="0.2">
      <c r="A155" s="16"/>
      <c r="B155" s="16"/>
      <c r="C155" s="109" t="s">
        <v>357</v>
      </c>
      <c r="D155" s="109"/>
      <c r="E155" s="109"/>
      <c r="F155" s="109"/>
      <c r="G155" s="109"/>
      <c r="H155" s="109"/>
      <c r="I155" s="109"/>
      <c r="J155" s="109"/>
    </row>
    <row r="156" spans="1:10" ht="15.75" x14ac:dyDescent="0.2">
      <c r="C156" s="109" t="s">
        <v>357</v>
      </c>
      <c r="D156" s="109"/>
      <c r="E156" s="109"/>
      <c r="F156" s="109"/>
      <c r="G156" s="109"/>
      <c r="H156" s="109"/>
      <c r="I156" s="109"/>
      <c r="J156" s="109"/>
    </row>
    <row r="157" spans="1:10" ht="15.75" x14ac:dyDescent="0.2">
      <c r="C157" s="109" t="s">
        <v>357</v>
      </c>
      <c r="D157" s="109"/>
      <c r="E157" s="109"/>
      <c r="F157" s="109"/>
      <c r="G157" s="109"/>
      <c r="H157" s="109"/>
      <c r="I157" s="109"/>
      <c r="J157" s="109"/>
    </row>
    <row r="158" spans="1:10" ht="15.75" x14ac:dyDescent="0.2">
      <c r="C158" s="109" t="s">
        <v>357</v>
      </c>
      <c r="D158" s="109"/>
      <c r="E158" s="109"/>
      <c r="F158" s="109"/>
      <c r="G158" s="109"/>
      <c r="H158" s="109"/>
      <c r="I158" s="109"/>
      <c r="J158" s="109"/>
    </row>
    <row r="159" spans="1:10" ht="15.75" x14ac:dyDescent="0.2">
      <c r="C159" s="109" t="s">
        <v>357</v>
      </c>
      <c r="D159" s="109"/>
      <c r="E159" s="109"/>
      <c r="F159" s="109"/>
      <c r="G159" s="109"/>
      <c r="H159" s="109"/>
      <c r="I159" s="109"/>
      <c r="J159" s="109"/>
    </row>
    <row r="160" spans="1:10" ht="15.75" x14ac:dyDescent="0.2">
      <c r="C160" s="109" t="s">
        <v>357</v>
      </c>
      <c r="D160" s="109"/>
      <c r="E160" s="109"/>
      <c r="F160" s="109"/>
      <c r="G160" s="109"/>
      <c r="H160" s="109"/>
      <c r="I160" s="109"/>
      <c r="J160" s="109"/>
    </row>
    <row r="161" spans="3:3" ht="15.75" x14ac:dyDescent="0.2">
      <c r="C161" s="18" t="s">
        <v>357</v>
      </c>
    </row>
    <row r="162" spans="3:3" ht="15.75" x14ac:dyDescent="0.2">
      <c r="C162" s="18" t="s">
        <v>357</v>
      </c>
    </row>
    <row r="163" spans="3:3" ht="15.75" x14ac:dyDescent="0.2">
      <c r="C163" s="18" t="s">
        <v>357</v>
      </c>
    </row>
  </sheetData>
  <mergeCells count="136">
    <mergeCell ref="M30:T30"/>
    <mergeCell ref="C33:J33"/>
    <mergeCell ref="C135:J135"/>
    <mergeCell ref="C136:J136"/>
    <mergeCell ref="C137:J137"/>
    <mergeCell ref="C138:J138"/>
    <mergeCell ref="C139:J139"/>
    <mergeCell ref="C140:J140"/>
    <mergeCell ref="C129:J129"/>
    <mergeCell ref="C130:J130"/>
    <mergeCell ref="C131:J131"/>
    <mergeCell ref="C132:J132"/>
    <mergeCell ref="C133:J133"/>
    <mergeCell ref="C134:J134"/>
    <mergeCell ref="C126:J126"/>
    <mergeCell ref="C127:J127"/>
    <mergeCell ref="C128:J128"/>
    <mergeCell ref="C117:J117"/>
    <mergeCell ref="C118:J118"/>
    <mergeCell ref="C119:J119"/>
    <mergeCell ref="C120:J120"/>
    <mergeCell ref="C121:J121"/>
    <mergeCell ref="C122:J122"/>
    <mergeCell ref="C123:J123"/>
    <mergeCell ref="C159:J159"/>
    <mergeCell ref="C160:J160"/>
    <mergeCell ref="C150:J150"/>
    <mergeCell ref="C151:J151"/>
    <mergeCell ref="C152:J152"/>
    <mergeCell ref="C153:J153"/>
    <mergeCell ref="C154:J154"/>
    <mergeCell ref="C141:J141"/>
    <mergeCell ref="C142:J142"/>
    <mergeCell ref="C143:J143"/>
    <mergeCell ref="C155:J155"/>
    <mergeCell ref="C144:J144"/>
    <mergeCell ref="C145:J145"/>
    <mergeCell ref="C146:J146"/>
    <mergeCell ref="C147:J147"/>
    <mergeCell ref="C148:J148"/>
    <mergeCell ref="C149:J149"/>
    <mergeCell ref="C156:J156"/>
    <mergeCell ref="C157:J157"/>
    <mergeCell ref="C158:J158"/>
    <mergeCell ref="C124:J124"/>
    <mergeCell ref="C125:J125"/>
    <mergeCell ref="C111:J111"/>
    <mergeCell ref="C112:J112"/>
    <mergeCell ref="C113:J113"/>
    <mergeCell ref="C114:J114"/>
    <mergeCell ref="C115:J115"/>
    <mergeCell ref="C116:J116"/>
    <mergeCell ref="C105:J105"/>
    <mergeCell ref="C106:J106"/>
    <mergeCell ref="C107:J107"/>
    <mergeCell ref="C108:J108"/>
    <mergeCell ref="C109:J109"/>
    <mergeCell ref="C110:J110"/>
    <mergeCell ref="C99:J99"/>
    <mergeCell ref="C100:J100"/>
    <mergeCell ref="C101:J101"/>
    <mergeCell ref="C102:J102"/>
    <mergeCell ref="C103:J103"/>
    <mergeCell ref="C104:J104"/>
    <mergeCell ref="C93:J93"/>
    <mergeCell ref="C94:J94"/>
    <mergeCell ref="C95:J95"/>
    <mergeCell ref="C96:J96"/>
    <mergeCell ref="C97:J97"/>
    <mergeCell ref="C98:J98"/>
    <mergeCell ref="C89:J89"/>
    <mergeCell ref="C91:J91"/>
    <mergeCell ref="C92:J92"/>
    <mergeCell ref="C75:J75"/>
    <mergeCell ref="C76:J76"/>
    <mergeCell ref="C77:J77"/>
    <mergeCell ref="C78:J78"/>
    <mergeCell ref="A90:J90"/>
    <mergeCell ref="C68:J68"/>
    <mergeCell ref="C69:J69"/>
    <mergeCell ref="C71:J71"/>
    <mergeCell ref="C72:J72"/>
    <mergeCell ref="C73:J73"/>
    <mergeCell ref="C74:J74"/>
    <mergeCell ref="C62:J62"/>
    <mergeCell ref="C63:J63"/>
    <mergeCell ref="C64:J64"/>
    <mergeCell ref="C67:J67"/>
    <mergeCell ref="C57:J57"/>
    <mergeCell ref="C58:J58"/>
    <mergeCell ref="C59:J59"/>
    <mergeCell ref="C60:J60"/>
    <mergeCell ref="C61:J61"/>
    <mergeCell ref="C66:J66"/>
    <mergeCell ref="C38:J38"/>
    <mergeCell ref="C40:J40"/>
    <mergeCell ref="C39:J39"/>
    <mergeCell ref="C41:J41"/>
    <mergeCell ref="C42:J42"/>
    <mergeCell ref="C43:J43"/>
    <mergeCell ref="C53:J53"/>
    <mergeCell ref="C54:J54"/>
    <mergeCell ref="C56:J56"/>
    <mergeCell ref="C50:J50"/>
    <mergeCell ref="C44:J44"/>
    <mergeCell ref="C45:J45"/>
    <mergeCell ref="C47:J47"/>
    <mergeCell ref="C48:J48"/>
    <mergeCell ref="C51:J51"/>
    <mergeCell ref="C34:J34"/>
    <mergeCell ref="C35:J35"/>
    <mergeCell ref="C37:J37"/>
    <mergeCell ref="C25:J25"/>
    <mergeCell ref="C26:J26"/>
    <mergeCell ref="C27:J27"/>
    <mergeCell ref="C28:J28"/>
    <mergeCell ref="C29:J29"/>
    <mergeCell ref="C30:J30"/>
    <mergeCell ref="C24:J24"/>
    <mergeCell ref="C14:J14"/>
    <mergeCell ref="C13:J13"/>
    <mergeCell ref="C15:J15"/>
    <mergeCell ref="C16:J16"/>
    <mergeCell ref="C17:J17"/>
    <mergeCell ref="C31:J31"/>
    <mergeCell ref="A11:J11"/>
    <mergeCell ref="C32:J32"/>
    <mergeCell ref="I1:J1"/>
    <mergeCell ref="A3:J3"/>
    <mergeCell ref="A5:J5"/>
    <mergeCell ref="A7:J7"/>
    <mergeCell ref="A9:J9"/>
    <mergeCell ref="C18:J18"/>
    <mergeCell ref="C19:J19"/>
    <mergeCell ref="C21:J21"/>
    <mergeCell ref="C23:J2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90" orientation="portrait" r:id="rId1"/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zoomScaleNormal="100" workbookViewId="0">
      <selection activeCell="Q69" sqref="Q69"/>
    </sheetView>
  </sheetViews>
  <sheetFormatPr defaultRowHeight="12.75" x14ac:dyDescent="0.2"/>
  <cols>
    <col min="1" max="1" width="7.85546875" customWidth="1"/>
    <col min="2" max="2" width="6" style="84" customWidth="1"/>
    <col min="3" max="3" width="7.28515625" style="84" customWidth="1"/>
    <col min="4" max="4" width="6.42578125" style="84" customWidth="1"/>
    <col min="5" max="5" width="25.85546875" customWidth="1"/>
    <col min="6" max="6" width="10.5703125" customWidth="1"/>
    <col min="7" max="7" width="8" customWidth="1"/>
    <col min="8" max="8" width="6.140625" style="84" customWidth="1"/>
    <col min="9" max="9" width="9.7109375" style="85" customWidth="1"/>
    <col min="10" max="10" width="9.42578125" customWidth="1"/>
    <col min="11" max="11" width="9.140625" customWidth="1"/>
    <col min="12" max="12" width="9.140625" style="86" hidden="1" customWidth="1"/>
    <col min="13" max="34" width="9.140625" style="43" customWidth="1"/>
  </cols>
  <sheetData>
    <row r="1" spans="1:34" ht="23.25" x14ac:dyDescent="0.35">
      <c r="A1" s="113" t="s">
        <v>369</v>
      </c>
      <c r="B1" s="113"/>
      <c r="C1" s="113"/>
      <c r="D1" s="113"/>
      <c r="E1" s="113"/>
      <c r="F1" s="113"/>
      <c r="G1" s="113"/>
      <c r="H1" s="113"/>
      <c r="I1" s="113"/>
      <c r="J1" s="113"/>
      <c r="K1" s="42"/>
      <c r="L1" s="42"/>
      <c r="M1" s="42"/>
      <c r="N1" s="42"/>
      <c r="O1" s="42"/>
      <c r="P1" s="42"/>
      <c r="Q1" s="42"/>
      <c r="R1" s="42"/>
      <c r="S1" s="42"/>
    </row>
    <row r="2" spans="1:34" ht="36" customHeight="1" x14ac:dyDescent="0.2">
      <c r="A2" s="91" t="s">
        <v>497</v>
      </c>
      <c r="B2" s="114" t="s">
        <v>518</v>
      </c>
      <c r="C2" s="114"/>
      <c r="D2" s="114"/>
      <c r="E2" s="114"/>
      <c r="F2" s="44" t="s">
        <v>93</v>
      </c>
      <c r="G2" s="115" t="s">
        <v>522</v>
      </c>
      <c r="H2" s="115"/>
      <c r="I2" s="115"/>
      <c r="J2" s="115"/>
      <c r="K2" s="42"/>
      <c r="L2" s="42"/>
      <c r="M2" s="42"/>
      <c r="N2" s="42"/>
      <c r="O2" s="42"/>
      <c r="P2" s="42"/>
      <c r="Q2" s="42"/>
      <c r="R2" s="42"/>
      <c r="S2" s="42"/>
    </row>
    <row r="3" spans="1:34" s="17" customFormat="1" ht="18" x14ac:dyDescent="0.2">
      <c r="A3" s="91" t="s">
        <v>370</v>
      </c>
      <c r="B3" s="116" t="s">
        <v>527</v>
      </c>
      <c r="C3" s="116"/>
      <c r="D3" s="116"/>
      <c r="E3" s="116"/>
      <c r="F3" s="44"/>
      <c r="G3" s="44"/>
      <c r="H3" s="44"/>
      <c r="I3" s="44"/>
      <c r="J3" s="44"/>
      <c r="K3" s="45"/>
      <c r="L3" s="45"/>
      <c r="M3" s="45"/>
      <c r="N3" s="45"/>
      <c r="O3" s="45"/>
      <c r="P3" s="45"/>
      <c r="Q3" s="45"/>
      <c r="R3" s="45"/>
      <c r="S3" s="4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</row>
    <row r="4" spans="1:34" x14ac:dyDescent="0.2">
      <c r="A4" s="47"/>
      <c r="B4" s="48"/>
      <c r="C4" s="48"/>
      <c r="D4" s="48"/>
      <c r="E4" s="49"/>
      <c r="F4" s="50"/>
      <c r="G4" s="51"/>
      <c r="H4" s="48"/>
      <c r="I4" s="52"/>
      <c r="J4" s="47"/>
      <c r="K4" s="42"/>
      <c r="L4" s="42"/>
      <c r="M4" s="42"/>
      <c r="N4" s="42"/>
      <c r="O4" s="42"/>
      <c r="P4" s="42"/>
      <c r="Q4" s="42"/>
      <c r="R4" s="42"/>
      <c r="S4" s="42"/>
    </row>
    <row r="5" spans="1:34" x14ac:dyDescent="0.2">
      <c r="A5" s="53" t="s">
        <v>371</v>
      </c>
      <c r="B5" s="53"/>
      <c r="C5" s="53"/>
      <c r="D5" s="53"/>
      <c r="E5" s="53"/>
      <c r="F5" s="53"/>
      <c r="G5" s="51"/>
      <c r="H5" s="48"/>
      <c r="I5" s="52"/>
      <c r="J5" s="47"/>
      <c r="K5" s="42"/>
      <c r="L5" s="42"/>
      <c r="M5" s="42"/>
      <c r="N5" s="42"/>
      <c r="O5" s="42"/>
      <c r="P5" s="42"/>
      <c r="Q5" s="42"/>
      <c r="R5" s="42"/>
      <c r="S5" s="42"/>
    </row>
    <row r="6" spans="1:34" x14ac:dyDescent="0.2">
      <c r="A6" s="51"/>
      <c r="B6" s="54"/>
      <c r="C6" s="54"/>
      <c r="D6" s="54"/>
      <c r="E6" s="51"/>
      <c r="F6" s="51"/>
      <c r="G6" s="51"/>
      <c r="H6" s="48"/>
      <c r="I6" s="52"/>
      <c r="J6" s="47"/>
      <c r="K6" s="42"/>
      <c r="L6" s="42"/>
      <c r="M6" s="42"/>
      <c r="N6" s="42"/>
      <c r="O6" s="42"/>
      <c r="P6" s="42"/>
      <c r="Q6" s="42"/>
      <c r="R6" s="42"/>
      <c r="S6" s="42"/>
    </row>
    <row r="7" spans="1:34" s="10" customFormat="1" x14ac:dyDescent="0.2">
      <c r="A7" s="117" t="s">
        <v>372</v>
      </c>
      <c r="B7" s="117"/>
      <c r="C7" s="117"/>
      <c r="D7" s="117"/>
      <c r="E7" s="117"/>
      <c r="F7" s="42" t="s">
        <v>373</v>
      </c>
      <c r="G7" s="49"/>
      <c r="H7" s="48"/>
      <c r="I7" s="52"/>
      <c r="J7" s="55"/>
      <c r="K7" s="56"/>
      <c r="L7" s="56" t="s">
        <v>374</v>
      </c>
      <c r="M7" s="56"/>
      <c r="N7" s="56"/>
      <c r="O7" s="56"/>
      <c r="P7" s="56"/>
      <c r="Q7" s="56"/>
      <c r="R7" s="56"/>
      <c r="S7" s="56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8"/>
    </row>
    <row r="8" spans="1:34" s="10" customFormat="1" ht="13.5" thickBot="1" x14ac:dyDescent="0.25">
      <c r="A8" s="51"/>
      <c r="B8" s="51"/>
      <c r="C8" s="51"/>
      <c r="D8" s="51"/>
      <c r="E8" s="51"/>
      <c r="F8" s="42"/>
      <c r="G8" s="49"/>
      <c r="H8" s="48"/>
      <c r="I8" s="52"/>
      <c r="J8" s="55"/>
      <c r="K8" s="56"/>
      <c r="L8" s="56"/>
      <c r="M8" s="56"/>
      <c r="N8" s="56"/>
      <c r="O8" s="59"/>
      <c r="P8" s="59"/>
      <c r="Q8" s="59"/>
      <c r="R8" s="59"/>
      <c r="S8" s="59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8"/>
    </row>
    <row r="9" spans="1:34" s="10" customFormat="1" ht="13.5" hidden="1" thickBot="1" x14ac:dyDescent="0.25">
      <c r="A9" s="51"/>
      <c r="B9" s="51"/>
      <c r="C9" s="51"/>
      <c r="D9" s="51"/>
      <c r="E9" s="51"/>
      <c r="F9" s="42" t="s">
        <v>375</v>
      </c>
      <c r="G9" s="49"/>
      <c r="H9" s="48"/>
      <c r="I9" s="52"/>
      <c r="J9" s="55"/>
      <c r="K9" s="56"/>
      <c r="L9" s="56"/>
      <c r="M9" s="56"/>
      <c r="N9" s="56"/>
      <c r="O9" s="56"/>
      <c r="P9" s="56"/>
      <c r="Q9" s="56"/>
      <c r="R9" s="56"/>
      <c r="S9" s="56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8"/>
    </row>
    <row r="10" spans="1:34" s="10" customFormat="1" ht="13.5" hidden="1" thickBot="1" x14ac:dyDescent="0.25">
      <c r="A10" s="51"/>
      <c r="B10" s="51"/>
      <c r="C10" s="51"/>
      <c r="D10" s="51"/>
      <c r="E10" s="51"/>
      <c r="F10" s="42" t="s">
        <v>376</v>
      </c>
      <c r="G10" s="49"/>
      <c r="H10" s="48"/>
      <c r="I10" s="52"/>
      <c r="J10" s="55"/>
      <c r="K10" s="56"/>
      <c r="L10" s="56"/>
      <c r="M10" s="56"/>
      <c r="N10" s="56"/>
      <c r="O10" s="56"/>
      <c r="P10" s="56"/>
      <c r="Q10" s="56"/>
      <c r="R10" s="56"/>
      <c r="S10" s="56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8"/>
    </row>
    <row r="11" spans="1:34" s="10" customFormat="1" ht="13.5" hidden="1" thickBot="1" x14ac:dyDescent="0.25">
      <c r="A11" s="51"/>
      <c r="B11" s="51"/>
      <c r="C11" s="51"/>
      <c r="D11" s="51"/>
      <c r="E11" s="51"/>
      <c r="F11" s="42" t="s">
        <v>377</v>
      </c>
      <c r="G11" s="49"/>
      <c r="H11" s="48"/>
      <c r="I11" s="52"/>
      <c r="J11" s="55"/>
      <c r="K11" s="56"/>
      <c r="L11" s="56"/>
      <c r="M11" s="56"/>
      <c r="N11" s="56"/>
      <c r="O11" s="56"/>
      <c r="P11" s="56"/>
      <c r="Q11" s="56"/>
      <c r="R11" s="56"/>
      <c r="S11" s="56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8"/>
    </row>
    <row r="12" spans="1:34" s="10" customFormat="1" ht="13.5" hidden="1" thickBot="1" x14ac:dyDescent="0.25">
      <c r="A12" s="51"/>
      <c r="B12" s="51"/>
      <c r="C12" s="51"/>
      <c r="D12" s="51"/>
      <c r="E12" s="51"/>
      <c r="F12" s="42" t="s">
        <v>378</v>
      </c>
      <c r="G12" s="49"/>
      <c r="H12" s="48"/>
      <c r="I12" s="52"/>
      <c r="J12" s="55"/>
      <c r="K12" s="56"/>
      <c r="L12" s="56"/>
      <c r="M12" s="56"/>
      <c r="N12" s="56"/>
      <c r="O12" s="56"/>
      <c r="P12" s="56"/>
      <c r="Q12" s="56"/>
      <c r="R12" s="56"/>
      <c r="S12" s="56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8"/>
    </row>
    <row r="13" spans="1:34" s="10" customFormat="1" ht="13.5" hidden="1" thickBot="1" x14ac:dyDescent="0.25">
      <c r="A13" s="51"/>
      <c r="B13" s="51"/>
      <c r="C13" s="51"/>
      <c r="D13" s="51"/>
      <c r="E13" s="51"/>
      <c r="F13" s="42" t="s">
        <v>379</v>
      </c>
      <c r="G13" s="49"/>
      <c r="H13" s="48"/>
      <c r="I13" s="52"/>
      <c r="J13" s="55"/>
      <c r="K13" s="56"/>
      <c r="L13" s="56"/>
      <c r="M13" s="56"/>
      <c r="N13" s="56"/>
      <c r="O13" s="56"/>
      <c r="P13" s="56"/>
      <c r="Q13" s="56"/>
      <c r="R13" s="56"/>
      <c r="S13" s="56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8"/>
    </row>
    <row r="14" spans="1:34" s="10" customFormat="1" ht="13.5" hidden="1" thickBot="1" x14ac:dyDescent="0.25">
      <c r="A14" s="51"/>
      <c r="B14" s="51"/>
      <c r="C14" s="51"/>
      <c r="D14" s="51"/>
      <c r="E14" s="51"/>
      <c r="F14" s="42" t="s">
        <v>380</v>
      </c>
      <c r="G14" s="49"/>
      <c r="H14" s="48"/>
      <c r="I14" s="52"/>
      <c r="J14" s="55"/>
      <c r="K14" s="56"/>
      <c r="L14" s="56"/>
      <c r="M14" s="56"/>
      <c r="N14" s="56"/>
      <c r="O14" s="56"/>
      <c r="P14" s="56"/>
      <c r="Q14" s="56"/>
      <c r="R14" s="56"/>
      <c r="S14" s="56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8"/>
    </row>
    <row r="15" spans="1:34" s="10" customFormat="1" ht="13.5" hidden="1" thickBot="1" x14ac:dyDescent="0.25">
      <c r="A15" s="51"/>
      <c r="B15" s="51"/>
      <c r="C15" s="51"/>
      <c r="D15" s="51"/>
      <c r="E15" s="51"/>
      <c r="F15" s="42" t="s">
        <v>381</v>
      </c>
      <c r="G15" s="49"/>
      <c r="H15" s="48"/>
      <c r="I15" s="52"/>
      <c r="J15" s="55"/>
      <c r="K15" s="56"/>
      <c r="L15" s="56"/>
      <c r="M15" s="56"/>
      <c r="N15" s="56"/>
      <c r="O15" s="56"/>
      <c r="P15" s="56"/>
      <c r="Q15" s="56"/>
      <c r="R15" s="56"/>
      <c r="S15" s="56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8"/>
    </row>
    <row r="16" spans="1:34" s="10" customFormat="1" ht="13.5" hidden="1" thickBot="1" x14ac:dyDescent="0.25">
      <c r="A16" s="51"/>
      <c r="B16" s="51"/>
      <c r="C16" s="51"/>
      <c r="D16" s="51"/>
      <c r="E16" s="51"/>
      <c r="F16" s="42" t="s">
        <v>382</v>
      </c>
      <c r="G16" s="49"/>
      <c r="H16" s="48"/>
      <c r="I16" s="52"/>
      <c r="J16" s="55"/>
      <c r="K16" s="56"/>
      <c r="L16" s="56"/>
      <c r="M16" s="56"/>
      <c r="N16" s="56"/>
      <c r="O16" s="56"/>
      <c r="P16" s="56"/>
      <c r="Q16" s="56"/>
      <c r="R16" s="56"/>
      <c r="S16" s="56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8"/>
    </row>
    <row r="17" spans="1:34" s="10" customFormat="1" ht="13.5" hidden="1" thickBot="1" x14ac:dyDescent="0.25">
      <c r="A17" s="51"/>
      <c r="B17" s="51"/>
      <c r="C17" s="51"/>
      <c r="D17" s="51"/>
      <c r="E17" s="51"/>
      <c r="F17" s="42" t="s">
        <v>383</v>
      </c>
      <c r="G17" s="49"/>
      <c r="H17" s="48"/>
      <c r="I17" s="52"/>
      <c r="J17" s="55"/>
      <c r="K17" s="56"/>
      <c r="L17" s="56"/>
      <c r="M17" s="56"/>
      <c r="N17" s="56"/>
      <c r="O17" s="56"/>
      <c r="P17" s="56"/>
      <c r="Q17" s="56"/>
      <c r="R17" s="56"/>
      <c r="S17" s="56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8"/>
    </row>
    <row r="18" spans="1:34" s="10" customFormat="1" ht="13.5" hidden="1" thickBot="1" x14ac:dyDescent="0.25">
      <c r="A18" s="51"/>
      <c r="B18" s="51"/>
      <c r="C18" s="51"/>
      <c r="D18" s="51"/>
      <c r="E18" s="51"/>
      <c r="F18" s="42" t="s">
        <v>384</v>
      </c>
      <c r="G18" s="49"/>
      <c r="H18" s="48"/>
      <c r="I18" s="52"/>
      <c r="J18" s="55"/>
      <c r="K18" s="56"/>
      <c r="L18" s="56"/>
      <c r="M18" s="56"/>
      <c r="N18" s="56"/>
      <c r="O18" s="56"/>
      <c r="P18" s="56"/>
      <c r="Q18" s="56"/>
      <c r="R18" s="56"/>
      <c r="S18" s="56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8"/>
    </row>
    <row r="19" spans="1:34" s="10" customFormat="1" ht="13.5" hidden="1" thickBot="1" x14ac:dyDescent="0.25">
      <c r="A19" s="51"/>
      <c r="B19" s="51"/>
      <c r="C19" s="51"/>
      <c r="D19" s="51"/>
      <c r="E19" s="51"/>
      <c r="F19" s="42" t="s">
        <v>385</v>
      </c>
      <c r="G19" s="49"/>
      <c r="H19" s="48"/>
      <c r="I19" s="52"/>
      <c r="J19" s="55"/>
      <c r="K19" s="56"/>
      <c r="L19" s="56"/>
      <c r="M19" s="56"/>
      <c r="N19" s="56"/>
      <c r="O19" s="56"/>
      <c r="P19" s="56"/>
      <c r="Q19" s="56"/>
      <c r="R19" s="56"/>
      <c r="S19" s="56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8"/>
    </row>
    <row r="20" spans="1:34" s="10" customFormat="1" ht="13.5" hidden="1" thickBot="1" x14ac:dyDescent="0.25">
      <c r="A20" s="51"/>
      <c r="B20" s="51"/>
      <c r="C20" s="51"/>
      <c r="D20" s="51"/>
      <c r="E20" s="51"/>
      <c r="F20" s="42" t="s">
        <v>386</v>
      </c>
      <c r="G20" s="49"/>
      <c r="H20" s="48"/>
      <c r="I20" s="52"/>
      <c r="J20" s="55"/>
      <c r="K20" s="56"/>
      <c r="L20" s="56"/>
      <c r="M20" s="56"/>
      <c r="N20" s="56"/>
      <c r="O20" s="56"/>
      <c r="P20" s="56"/>
      <c r="Q20" s="56"/>
      <c r="R20" s="56"/>
      <c r="S20" s="56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8"/>
    </row>
    <row r="21" spans="1:34" s="10" customFormat="1" ht="13.5" hidden="1" thickBot="1" x14ac:dyDescent="0.25">
      <c r="A21" s="51"/>
      <c r="B21" s="51"/>
      <c r="C21" s="51"/>
      <c r="D21" s="51"/>
      <c r="E21" s="51"/>
      <c r="F21" s="42" t="s">
        <v>387</v>
      </c>
      <c r="G21" s="49"/>
      <c r="H21" s="48"/>
      <c r="I21" s="52"/>
      <c r="J21" s="55"/>
      <c r="K21" s="56"/>
      <c r="L21" s="56"/>
      <c r="M21" s="56"/>
      <c r="N21" s="56"/>
      <c r="O21" s="56"/>
      <c r="P21" s="56"/>
      <c r="Q21" s="56"/>
      <c r="R21" s="56"/>
      <c r="S21" s="56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8"/>
    </row>
    <row r="22" spans="1:34" s="10" customFormat="1" ht="13.5" hidden="1" thickBot="1" x14ac:dyDescent="0.25">
      <c r="A22" s="51"/>
      <c r="B22" s="51"/>
      <c r="C22" s="51"/>
      <c r="D22" s="51"/>
      <c r="E22" s="51"/>
      <c r="F22" s="42" t="s">
        <v>388</v>
      </c>
      <c r="G22" s="49"/>
      <c r="H22" s="48"/>
      <c r="I22" s="52"/>
      <c r="J22" s="55"/>
      <c r="K22" s="56"/>
      <c r="L22" s="56"/>
      <c r="M22" s="56"/>
      <c r="N22" s="56"/>
      <c r="O22" s="56"/>
      <c r="P22" s="56"/>
      <c r="Q22" s="56"/>
      <c r="R22" s="56"/>
      <c r="S22" s="56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8"/>
    </row>
    <row r="23" spans="1:34" s="10" customFormat="1" ht="13.5" hidden="1" thickBot="1" x14ac:dyDescent="0.25">
      <c r="A23" s="51"/>
      <c r="B23" s="51"/>
      <c r="C23" s="51"/>
      <c r="D23" s="51"/>
      <c r="E23" s="51"/>
      <c r="F23" s="42" t="s">
        <v>389</v>
      </c>
      <c r="G23" s="49"/>
      <c r="H23" s="48"/>
      <c r="I23" s="52"/>
      <c r="J23" s="55"/>
      <c r="K23" s="56"/>
      <c r="L23" s="56"/>
      <c r="M23" s="56"/>
      <c r="N23" s="56"/>
      <c r="O23" s="56"/>
      <c r="P23" s="56"/>
      <c r="Q23" s="56"/>
      <c r="R23" s="56"/>
      <c r="S23" s="56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8"/>
    </row>
    <row r="24" spans="1:34" s="10" customFormat="1" ht="13.5" hidden="1" thickBot="1" x14ac:dyDescent="0.25">
      <c r="A24" s="51"/>
      <c r="B24" s="51"/>
      <c r="C24" s="51"/>
      <c r="D24" s="51"/>
      <c r="E24" s="51"/>
      <c r="F24" s="42" t="s">
        <v>390</v>
      </c>
      <c r="G24" s="49"/>
      <c r="H24" s="48"/>
      <c r="I24" s="52"/>
      <c r="J24" s="55"/>
      <c r="K24" s="56"/>
      <c r="L24" s="56"/>
      <c r="M24" s="56"/>
      <c r="N24" s="56"/>
      <c r="O24" s="56"/>
      <c r="P24" s="56"/>
      <c r="Q24" s="56"/>
      <c r="R24" s="56"/>
      <c r="S24" s="56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8"/>
    </row>
    <row r="25" spans="1:34" s="10" customFormat="1" ht="13.5" hidden="1" thickBot="1" x14ac:dyDescent="0.25">
      <c r="A25" s="51"/>
      <c r="B25" s="51"/>
      <c r="C25" s="51"/>
      <c r="D25" s="51"/>
      <c r="E25" s="51"/>
      <c r="F25" s="42" t="s">
        <v>391</v>
      </c>
      <c r="G25" s="49"/>
      <c r="H25" s="48"/>
      <c r="I25" s="52"/>
      <c r="J25" s="55"/>
      <c r="K25" s="56"/>
      <c r="L25" s="56"/>
      <c r="M25" s="56"/>
      <c r="N25" s="56"/>
      <c r="O25" s="56"/>
      <c r="P25" s="56"/>
      <c r="Q25" s="56"/>
      <c r="R25" s="56"/>
      <c r="S25" s="56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8"/>
    </row>
    <row r="26" spans="1:34" s="10" customFormat="1" ht="13.5" hidden="1" thickBot="1" x14ac:dyDescent="0.25">
      <c r="A26" s="51"/>
      <c r="B26" s="51"/>
      <c r="C26" s="51"/>
      <c r="D26" s="51"/>
      <c r="E26" s="51"/>
      <c r="F26" s="42" t="s">
        <v>392</v>
      </c>
      <c r="G26" s="49"/>
      <c r="H26" s="48"/>
      <c r="I26" s="52"/>
      <c r="J26" s="55"/>
      <c r="K26" s="56"/>
      <c r="L26" s="56"/>
      <c r="M26" s="56"/>
      <c r="N26" s="56"/>
      <c r="O26" s="56"/>
      <c r="P26" s="56"/>
      <c r="Q26" s="56"/>
      <c r="R26" s="56"/>
      <c r="S26" s="56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8"/>
    </row>
    <row r="27" spans="1:34" s="10" customFormat="1" ht="13.5" hidden="1" thickBot="1" x14ac:dyDescent="0.25">
      <c r="A27" s="51"/>
      <c r="B27" s="51"/>
      <c r="C27" s="51"/>
      <c r="D27" s="51"/>
      <c r="E27" s="51"/>
      <c r="F27" s="42" t="s">
        <v>393</v>
      </c>
      <c r="G27" s="49"/>
      <c r="H27" s="48"/>
      <c r="I27" s="52"/>
      <c r="J27" s="55"/>
      <c r="K27" s="56"/>
      <c r="L27" s="56"/>
      <c r="M27" s="56"/>
      <c r="N27" s="56"/>
      <c r="O27" s="56"/>
      <c r="P27" s="56"/>
      <c r="Q27" s="56"/>
      <c r="R27" s="56"/>
      <c r="S27" s="56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8"/>
    </row>
    <row r="28" spans="1:34" s="10" customFormat="1" ht="13.5" hidden="1" thickBot="1" x14ac:dyDescent="0.25">
      <c r="A28" s="51"/>
      <c r="B28" s="51"/>
      <c r="C28" s="51"/>
      <c r="D28" s="51"/>
      <c r="E28" s="51"/>
      <c r="F28" s="42" t="s">
        <v>394</v>
      </c>
      <c r="G28" s="49"/>
      <c r="H28" s="48"/>
      <c r="I28" s="52"/>
      <c r="J28" s="55"/>
      <c r="K28" s="56"/>
      <c r="L28" s="56"/>
      <c r="M28" s="56"/>
      <c r="N28" s="56"/>
      <c r="O28" s="56"/>
      <c r="P28" s="56"/>
      <c r="Q28" s="56"/>
      <c r="R28" s="56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8"/>
    </row>
    <row r="29" spans="1:34" s="10" customFormat="1" ht="13.5" hidden="1" thickBot="1" x14ac:dyDescent="0.25">
      <c r="A29" s="51"/>
      <c r="B29" s="51"/>
      <c r="C29" s="51"/>
      <c r="D29" s="51"/>
      <c r="E29" s="51"/>
      <c r="F29" s="42" t="s">
        <v>395</v>
      </c>
      <c r="G29" s="49"/>
      <c r="H29" s="48"/>
      <c r="I29" s="52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8"/>
    </row>
    <row r="30" spans="1:34" s="10" customFormat="1" ht="13.5" hidden="1" thickBot="1" x14ac:dyDescent="0.25">
      <c r="A30" s="51"/>
      <c r="B30" s="51"/>
      <c r="C30" s="51"/>
      <c r="D30" s="51"/>
      <c r="E30" s="51"/>
      <c r="F30" s="42" t="s">
        <v>396</v>
      </c>
      <c r="G30" s="49"/>
      <c r="H30" s="48"/>
      <c r="I30" s="52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8"/>
    </row>
    <row r="31" spans="1:34" s="10" customFormat="1" ht="13.5" hidden="1" thickBot="1" x14ac:dyDescent="0.25">
      <c r="A31" s="51"/>
      <c r="B31" s="51"/>
      <c r="C31" s="51"/>
      <c r="D31" s="51"/>
      <c r="E31" s="51"/>
      <c r="F31" s="42" t="s">
        <v>397</v>
      </c>
      <c r="G31" s="49"/>
      <c r="H31" s="48"/>
      <c r="I31" s="52"/>
      <c r="J31" s="55"/>
      <c r="K31" s="56"/>
      <c r="L31" s="56"/>
      <c r="M31" s="56"/>
      <c r="N31" s="56"/>
      <c r="O31" s="56"/>
      <c r="P31" s="56"/>
      <c r="Q31" s="56"/>
      <c r="R31" s="56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8"/>
    </row>
    <row r="32" spans="1:34" s="10" customFormat="1" ht="13.5" hidden="1" thickBot="1" x14ac:dyDescent="0.25">
      <c r="A32" s="51"/>
      <c r="B32" s="51"/>
      <c r="C32" s="51"/>
      <c r="D32" s="51"/>
      <c r="E32" s="51"/>
      <c r="F32" s="42" t="s">
        <v>398</v>
      </c>
      <c r="G32" s="49"/>
      <c r="H32" s="48"/>
      <c r="I32" s="52"/>
      <c r="J32" s="55"/>
      <c r="K32" s="56"/>
      <c r="L32" s="56"/>
      <c r="M32" s="56"/>
      <c r="N32" s="56"/>
      <c r="O32" s="56"/>
      <c r="P32" s="56"/>
      <c r="Q32" s="56"/>
      <c r="R32" s="56"/>
      <c r="S32" s="56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8"/>
    </row>
    <row r="33" spans="1:34" s="10" customFormat="1" ht="13.5" hidden="1" thickBot="1" x14ac:dyDescent="0.25">
      <c r="A33" s="51"/>
      <c r="B33" s="51"/>
      <c r="C33" s="51"/>
      <c r="D33" s="51"/>
      <c r="E33" s="51"/>
      <c r="F33" s="42" t="s">
        <v>399</v>
      </c>
      <c r="G33" s="49"/>
      <c r="H33" s="48"/>
      <c r="I33" s="52"/>
      <c r="J33" s="55"/>
      <c r="K33" s="56"/>
      <c r="L33" s="56"/>
      <c r="M33" s="56"/>
      <c r="N33" s="56"/>
      <c r="O33" s="56"/>
      <c r="P33" s="56"/>
      <c r="Q33" s="56"/>
      <c r="R33" s="56"/>
      <c r="S33" s="56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8"/>
    </row>
    <row r="34" spans="1:34" s="10" customFormat="1" ht="13.5" hidden="1" thickBot="1" x14ac:dyDescent="0.25">
      <c r="A34" s="51"/>
      <c r="B34" s="51"/>
      <c r="C34" s="51"/>
      <c r="D34" s="51"/>
      <c r="E34" s="51"/>
      <c r="F34" s="42" t="s">
        <v>400</v>
      </c>
      <c r="G34" s="49"/>
      <c r="H34" s="48"/>
      <c r="I34" s="52"/>
      <c r="J34" s="55"/>
      <c r="K34" s="56"/>
      <c r="L34" s="56"/>
      <c r="M34" s="56"/>
      <c r="N34" s="56"/>
      <c r="O34" s="56"/>
      <c r="P34" s="56"/>
      <c r="Q34" s="56"/>
      <c r="R34" s="56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8"/>
    </row>
    <row r="35" spans="1:34" s="10" customFormat="1" ht="13.5" hidden="1" thickBot="1" x14ac:dyDescent="0.25">
      <c r="A35" s="51"/>
      <c r="B35" s="51"/>
      <c r="C35" s="51"/>
      <c r="D35" s="51"/>
      <c r="E35" s="51"/>
      <c r="F35" s="42" t="s">
        <v>401</v>
      </c>
      <c r="G35" s="49"/>
      <c r="H35" s="48"/>
      <c r="I35" s="52"/>
      <c r="J35" s="55"/>
      <c r="K35" s="56"/>
      <c r="L35" s="56"/>
      <c r="M35" s="56"/>
      <c r="N35" s="56"/>
      <c r="O35" s="56"/>
      <c r="P35" s="56"/>
      <c r="Q35" s="56"/>
      <c r="R35" s="56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8"/>
    </row>
    <row r="36" spans="1:34" s="10" customFormat="1" ht="13.5" hidden="1" thickBot="1" x14ac:dyDescent="0.25">
      <c r="A36" s="51"/>
      <c r="B36" s="51"/>
      <c r="C36" s="51"/>
      <c r="D36" s="51"/>
      <c r="E36" s="51"/>
      <c r="F36" s="42" t="s">
        <v>402</v>
      </c>
      <c r="G36" s="49"/>
      <c r="H36" s="48"/>
      <c r="I36" s="52"/>
      <c r="J36" s="55"/>
      <c r="K36" s="56"/>
      <c r="L36" s="56"/>
      <c r="M36" s="56"/>
      <c r="N36" s="56"/>
      <c r="O36" s="56"/>
      <c r="P36" s="56"/>
      <c r="Q36" s="56"/>
      <c r="R36" s="56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8"/>
    </row>
    <row r="37" spans="1:34" s="10" customFormat="1" ht="13.5" hidden="1" thickBot="1" x14ac:dyDescent="0.25">
      <c r="A37" s="51"/>
      <c r="B37" s="51"/>
      <c r="C37" s="51"/>
      <c r="D37" s="51"/>
      <c r="E37" s="51"/>
      <c r="F37" s="42" t="s">
        <v>403</v>
      </c>
      <c r="G37" s="49"/>
      <c r="H37" s="48"/>
      <c r="I37" s="52"/>
      <c r="J37" s="55"/>
      <c r="K37" s="56"/>
      <c r="L37" s="56"/>
      <c r="M37" s="56"/>
      <c r="N37" s="56"/>
      <c r="O37" s="56"/>
      <c r="P37" s="56"/>
      <c r="Q37" s="56"/>
      <c r="R37" s="56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8"/>
    </row>
    <row r="38" spans="1:34" s="10" customFormat="1" ht="13.5" hidden="1" thickBot="1" x14ac:dyDescent="0.25">
      <c r="A38" s="51"/>
      <c r="B38" s="51"/>
      <c r="C38" s="51"/>
      <c r="D38" s="51"/>
      <c r="E38" s="51"/>
      <c r="F38" s="42" t="s">
        <v>404</v>
      </c>
      <c r="G38" s="49"/>
      <c r="H38" s="48"/>
      <c r="I38" s="52"/>
      <c r="J38" s="55"/>
      <c r="K38" s="56"/>
      <c r="L38" s="56"/>
      <c r="M38" s="56"/>
      <c r="N38" s="56"/>
      <c r="O38" s="56"/>
      <c r="P38" s="56"/>
      <c r="Q38" s="56"/>
      <c r="R38" s="56"/>
      <c r="S38" s="56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8"/>
    </row>
    <row r="39" spans="1:34" s="10" customFormat="1" ht="13.5" hidden="1" thickBot="1" x14ac:dyDescent="0.25">
      <c r="A39" s="51"/>
      <c r="B39" s="51"/>
      <c r="C39" s="51"/>
      <c r="D39" s="51"/>
      <c r="E39" s="51"/>
      <c r="F39" s="42" t="s">
        <v>405</v>
      </c>
      <c r="G39" s="49"/>
      <c r="H39" s="48"/>
      <c r="I39" s="52"/>
      <c r="J39" s="55"/>
      <c r="K39" s="56"/>
      <c r="L39" s="56"/>
      <c r="M39" s="56"/>
      <c r="N39" s="56"/>
      <c r="O39" s="56"/>
      <c r="P39" s="56"/>
      <c r="Q39" s="56"/>
      <c r="R39" s="56"/>
      <c r="S39" s="56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8"/>
    </row>
    <row r="40" spans="1:34" s="10" customFormat="1" ht="13.5" hidden="1" thickBot="1" x14ac:dyDescent="0.25">
      <c r="A40" s="51"/>
      <c r="B40" s="51"/>
      <c r="C40" s="51"/>
      <c r="D40" s="51"/>
      <c r="E40" s="51"/>
      <c r="F40" s="42" t="s">
        <v>406</v>
      </c>
      <c r="G40" s="49"/>
      <c r="H40" s="48"/>
      <c r="I40" s="52"/>
      <c r="J40" s="55"/>
      <c r="K40" s="56"/>
      <c r="L40" s="56"/>
      <c r="M40" s="56"/>
      <c r="N40" s="56"/>
      <c r="O40" s="56"/>
      <c r="P40" s="56"/>
      <c r="Q40" s="56"/>
      <c r="R40" s="56"/>
      <c r="S40" s="56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8"/>
    </row>
    <row r="41" spans="1:34" s="10" customFormat="1" ht="13.5" hidden="1" thickBot="1" x14ac:dyDescent="0.25">
      <c r="A41" s="51"/>
      <c r="B41" s="51"/>
      <c r="C41" s="51"/>
      <c r="D41" s="51"/>
      <c r="E41" s="51"/>
      <c r="F41" s="42" t="s">
        <v>407</v>
      </c>
      <c r="G41" s="49"/>
      <c r="H41" s="48"/>
      <c r="I41" s="52"/>
      <c r="J41" s="55"/>
      <c r="K41" s="56"/>
      <c r="L41" s="56"/>
      <c r="M41" s="56"/>
      <c r="N41" s="56"/>
      <c r="O41" s="56"/>
      <c r="P41" s="56"/>
      <c r="Q41" s="56"/>
      <c r="R41" s="56"/>
      <c r="S41" s="56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8"/>
    </row>
    <row r="42" spans="1:34" s="10" customFormat="1" ht="13.5" hidden="1" thickBot="1" x14ac:dyDescent="0.25">
      <c r="A42" s="51"/>
      <c r="B42" s="51"/>
      <c r="C42" s="51"/>
      <c r="D42" s="51"/>
      <c r="E42" s="51"/>
      <c r="F42" s="42" t="s">
        <v>408</v>
      </c>
      <c r="G42" s="49"/>
      <c r="H42" s="48"/>
      <c r="I42" s="52"/>
      <c r="J42" s="55"/>
      <c r="K42" s="56"/>
      <c r="L42" s="56"/>
      <c r="M42" s="56"/>
      <c r="N42" s="56"/>
      <c r="O42" s="56"/>
      <c r="P42" s="56"/>
      <c r="Q42" s="56"/>
      <c r="R42" s="56"/>
      <c r="S42" s="56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8"/>
    </row>
    <row r="43" spans="1:34" s="10" customFormat="1" ht="13.5" hidden="1" thickBot="1" x14ac:dyDescent="0.25">
      <c r="A43" s="51"/>
      <c r="B43" s="51"/>
      <c r="C43" s="51"/>
      <c r="D43" s="51"/>
      <c r="E43" s="51"/>
      <c r="F43" s="42" t="s">
        <v>409</v>
      </c>
      <c r="G43" s="49"/>
      <c r="H43" s="48"/>
      <c r="I43" s="52"/>
      <c r="J43" s="55"/>
      <c r="K43" s="56"/>
      <c r="L43" s="56"/>
      <c r="M43" s="56"/>
      <c r="N43" s="56"/>
      <c r="O43" s="56"/>
      <c r="P43" s="56"/>
      <c r="Q43" s="56"/>
      <c r="R43" s="56"/>
      <c r="S43" s="56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8"/>
    </row>
    <row r="44" spans="1:34" s="10" customFormat="1" ht="13.5" hidden="1" thickBot="1" x14ac:dyDescent="0.25">
      <c r="A44" s="51"/>
      <c r="B44" s="51"/>
      <c r="C44" s="51"/>
      <c r="D44" s="51"/>
      <c r="E44" s="51"/>
      <c r="F44" s="42" t="s">
        <v>410</v>
      </c>
      <c r="G44" s="49"/>
      <c r="H44" s="48"/>
      <c r="I44" s="52"/>
      <c r="J44" s="55"/>
      <c r="K44" s="56"/>
      <c r="L44" s="56"/>
      <c r="M44" s="56"/>
      <c r="N44" s="56"/>
      <c r="O44" s="56"/>
      <c r="P44" s="56"/>
      <c r="Q44" s="56"/>
      <c r="R44" s="56"/>
      <c r="S44" s="56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8"/>
    </row>
    <row r="45" spans="1:34" s="10" customFormat="1" ht="13.5" hidden="1" thickBot="1" x14ac:dyDescent="0.25">
      <c r="A45" s="51"/>
      <c r="B45" s="51"/>
      <c r="C45" s="51"/>
      <c r="D45" s="51"/>
      <c r="E45" s="51"/>
      <c r="F45" s="42" t="s">
        <v>411</v>
      </c>
      <c r="G45" s="49"/>
      <c r="H45" s="48"/>
      <c r="I45" s="52"/>
      <c r="J45" s="55"/>
      <c r="K45" s="56"/>
      <c r="L45" s="56"/>
      <c r="M45" s="56"/>
      <c r="N45" s="56"/>
      <c r="O45" s="56"/>
      <c r="P45" s="56"/>
      <c r="Q45" s="56"/>
      <c r="R45" s="56"/>
      <c r="S45" s="56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8"/>
    </row>
    <row r="46" spans="1:34" s="10" customFormat="1" ht="13.5" hidden="1" thickBot="1" x14ac:dyDescent="0.25">
      <c r="A46" s="51"/>
      <c r="B46" s="51"/>
      <c r="C46" s="51"/>
      <c r="D46" s="51"/>
      <c r="E46" s="51"/>
      <c r="F46" s="42" t="s">
        <v>412</v>
      </c>
      <c r="G46" s="49"/>
      <c r="H46" s="48"/>
      <c r="I46" s="52"/>
      <c r="J46" s="55"/>
      <c r="K46" s="56"/>
      <c r="L46" s="56"/>
      <c r="M46" s="56"/>
      <c r="N46" s="56"/>
      <c r="O46" s="56"/>
      <c r="P46" s="56"/>
      <c r="Q46" s="56"/>
      <c r="R46" s="56"/>
      <c r="S46" s="56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8"/>
    </row>
    <row r="47" spans="1:34" s="10" customFormat="1" ht="13.5" hidden="1" thickBot="1" x14ac:dyDescent="0.25">
      <c r="A47" s="51"/>
      <c r="B47" s="51"/>
      <c r="C47" s="51"/>
      <c r="D47" s="51"/>
      <c r="E47" s="51"/>
      <c r="F47" s="42" t="s">
        <v>413</v>
      </c>
      <c r="G47" s="49"/>
      <c r="H47" s="48"/>
      <c r="I47" s="52"/>
      <c r="J47" s="55"/>
      <c r="K47" s="56"/>
      <c r="L47" s="56"/>
      <c r="M47" s="56"/>
      <c r="N47" s="56"/>
      <c r="O47" s="56"/>
      <c r="P47" s="56"/>
      <c r="Q47" s="56"/>
      <c r="R47" s="56"/>
      <c r="S47" s="56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8"/>
    </row>
    <row r="48" spans="1:34" s="10" customFormat="1" ht="13.5" hidden="1" thickBot="1" x14ac:dyDescent="0.25">
      <c r="A48" s="51"/>
      <c r="B48" s="51"/>
      <c r="C48" s="51"/>
      <c r="D48" s="51"/>
      <c r="E48" s="51"/>
      <c r="F48" s="42" t="s">
        <v>414</v>
      </c>
      <c r="G48" s="49"/>
      <c r="H48" s="48"/>
      <c r="I48" s="52"/>
      <c r="J48" s="55"/>
      <c r="K48" s="56"/>
      <c r="L48" s="56"/>
      <c r="M48" s="56"/>
      <c r="N48" s="56"/>
      <c r="O48" s="56"/>
      <c r="P48" s="56"/>
      <c r="Q48" s="56"/>
      <c r="R48" s="56"/>
      <c r="S48" s="56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8"/>
    </row>
    <row r="49" spans="1:34" s="10" customFormat="1" ht="13.5" hidden="1" thickBot="1" x14ac:dyDescent="0.25">
      <c r="A49" s="51"/>
      <c r="B49" s="51"/>
      <c r="C49" s="51"/>
      <c r="D49" s="51"/>
      <c r="E49" s="51"/>
      <c r="F49" s="42" t="s">
        <v>415</v>
      </c>
      <c r="G49" s="49"/>
      <c r="H49" s="48"/>
      <c r="I49" s="52"/>
      <c r="J49" s="55"/>
      <c r="K49" s="56"/>
      <c r="L49" s="56"/>
      <c r="M49" s="56"/>
      <c r="N49" s="56"/>
      <c r="O49" s="56"/>
      <c r="P49" s="56"/>
      <c r="Q49" s="56"/>
      <c r="R49" s="56"/>
      <c r="S49" s="56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8"/>
    </row>
    <row r="50" spans="1:34" s="10" customFormat="1" ht="13.5" hidden="1" thickBot="1" x14ac:dyDescent="0.25">
      <c r="A50" s="51"/>
      <c r="B50" s="51"/>
      <c r="C50" s="51"/>
      <c r="D50" s="51"/>
      <c r="E50" s="51"/>
      <c r="F50" s="42" t="s">
        <v>416</v>
      </c>
      <c r="G50" s="49"/>
      <c r="H50" s="48"/>
      <c r="I50" s="52"/>
      <c r="J50" s="55"/>
      <c r="K50" s="56"/>
      <c r="L50" s="56"/>
      <c r="M50" s="56"/>
      <c r="N50" s="56"/>
      <c r="O50" s="56"/>
      <c r="P50" s="56"/>
      <c r="Q50" s="56"/>
      <c r="R50" s="56"/>
      <c r="S50" s="56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8"/>
    </row>
    <row r="51" spans="1:34" s="10" customFormat="1" ht="13.5" hidden="1" thickBot="1" x14ac:dyDescent="0.25">
      <c r="A51" s="51"/>
      <c r="B51" s="51"/>
      <c r="C51" s="51"/>
      <c r="D51" s="51"/>
      <c r="E51" s="51"/>
      <c r="F51" s="42" t="s">
        <v>417</v>
      </c>
      <c r="G51" s="49"/>
      <c r="H51" s="48"/>
      <c r="I51" s="52"/>
      <c r="J51" s="55"/>
      <c r="K51" s="56"/>
      <c r="L51" s="56"/>
      <c r="M51" s="56"/>
      <c r="N51" s="56"/>
      <c r="O51" s="56"/>
      <c r="P51" s="56"/>
      <c r="Q51" s="56"/>
      <c r="R51" s="56"/>
      <c r="S51" s="56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8"/>
    </row>
    <row r="52" spans="1:34" s="10" customFormat="1" ht="13.5" hidden="1" thickBot="1" x14ac:dyDescent="0.25">
      <c r="A52" s="51"/>
      <c r="B52" s="51"/>
      <c r="C52" s="51"/>
      <c r="D52" s="51"/>
      <c r="E52" s="51"/>
      <c r="F52" s="42" t="s">
        <v>418</v>
      </c>
      <c r="G52" s="49"/>
      <c r="H52" s="48"/>
      <c r="I52" s="52"/>
      <c r="J52" s="55"/>
      <c r="K52" s="56"/>
      <c r="L52" s="56"/>
      <c r="M52" s="56"/>
      <c r="N52" s="56"/>
      <c r="O52" s="56"/>
      <c r="P52" s="56"/>
      <c r="Q52" s="56"/>
      <c r="R52" s="56"/>
      <c r="S52" s="56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8"/>
    </row>
    <row r="53" spans="1:34" s="10" customFormat="1" ht="13.5" hidden="1" thickBot="1" x14ac:dyDescent="0.25">
      <c r="A53" s="51"/>
      <c r="B53" s="51"/>
      <c r="C53" s="51"/>
      <c r="D53" s="51"/>
      <c r="E53" s="51"/>
      <c r="F53" s="42" t="s">
        <v>419</v>
      </c>
      <c r="G53" s="49"/>
      <c r="H53" s="48"/>
      <c r="I53" s="52"/>
      <c r="J53" s="55"/>
      <c r="K53" s="56"/>
      <c r="L53" s="56"/>
      <c r="M53" s="56"/>
      <c r="N53" s="56"/>
      <c r="O53" s="56"/>
      <c r="P53" s="56"/>
      <c r="Q53" s="56"/>
      <c r="R53" s="56"/>
      <c r="S53" s="56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8"/>
    </row>
    <row r="54" spans="1:34" s="10" customFormat="1" ht="13.5" hidden="1" thickBot="1" x14ac:dyDescent="0.25">
      <c r="A54" s="51"/>
      <c r="B54" s="51"/>
      <c r="C54" s="51"/>
      <c r="D54" s="51"/>
      <c r="E54" s="51"/>
      <c r="F54" s="42" t="s">
        <v>420</v>
      </c>
      <c r="G54" s="49"/>
      <c r="H54" s="48"/>
      <c r="I54" s="52"/>
      <c r="J54" s="55"/>
      <c r="K54" s="56"/>
      <c r="L54" s="56"/>
      <c r="M54" s="56"/>
      <c r="N54" s="56"/>
      <c r="O54" s="56"/>
      <c r="P54" s="56"/>
      <c r="Q54" s="56"/>
      <c r="R54" s="56"/>
      <c r="S54" s="56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8"/>
    </row>
    <row r="55" spans="1:34" s="10" customFormat="1" ht="13.5" hidden="1" thickBot="1" x14ac:dyDescent="0.25">
      <c r="A55" s="51"/>
      <c r="B55" s="51"/>
      <c r="C55" s="51"/>
      <c r="D55" s="51"/>
      <c r="E55" s="51"/>
      <c r="F55" s="42">
        <v>0</v>
      </c>
      <c r="G55" s="49"/>
      <c r="H55" s="48"/>
      <c r="I55" s="52"/>
      <c r="J55" s="55"/>
      <c r="K55" s="56"/>
      <c r="L55" s="56"/>
      <c r="M55" s="56"/>
      <c r="N55" s="56"/>
      <c r="O55" s="56"/>
      <c r="P55" s="56"/>
      <c r="Q55" s="56"/>
      <c r="R55" s="56"/>
      <c r="S55" s="56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8"/>
    </row>
    <row r="56" spans="1:34" s="10" customFormat="1" ht="13.5" hidden="1" thickBot="1" x14ac:dyDescent="0.25">
      <c r="A56" s="51"/>
      <c r="B56" s="51"/>
      <c r="C56" s="51"/>
      <c r="D56" s="51"/>
      <c r="E56" s="51"/>
      <c r="F56" s="42">
        <v>0</v>
      </c>
      <c r="G56" s="49"/>
      <c r="H56" s="48"/>
      <c r="I56" s="52"/>
      <c r="J56" s="55"/>
      <c r="K56" s="56"/>
      <c r="L56" s="56"/>
      <c r="M56" s="56"/>
      <c r="N56" s="56"/>
      <c r="O56" s="56"/>
      <c r="P56" s="56"/>
      <c r="Q56" s="56"/>
      <c r="R56" s="56"/>
      <c r="S56" s="56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8"/>
    </row>
    <row r="57" spans="1:34" s="10" customFormat="1" ht="13.5" hidden="1" thickBot="1" x14ac:dyDescent="0.25">
      <c r="A57" s="51"/>
      <c r="B57" s="51" t="s">
        <v>357</v>
      </c>
      <c r="C57" s="51"/>
      <c r="D57" s="51"/>
      <c r="E57" s="51"/>
      <c r="F57" s="42">
        <v>0</v>
      </c>
      <c r="G57" s="49"/>
      <c r="H57" s="48"/>
      <c r="I57" s="52"/>
      <c r="J57" s="55"/>
      <c r="K57" s="56"/>
      <c r="L57" s="56"/>
      <c r="M57" s="56"/>
      <c r="N57" s="56"/>
      <c r="O57" s="56"/>
      <c r="P57" s="56"/>
      <c r="Q57" s="56"/>
      <c r="R57" s="56"/>
      <c r="S57" s="56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8"/>
    </row>
    <row r="58" spans="1:34" s="10" customFormat="1" ht="13.5" hidden="1" thickBot="1" x14ac:dyDescent="0.25">
      <c r="A58" s="51"/>
      <c r="B58" s="51" t="s">
        <v>357</v>
      </c>
      <c r="C58" s="51"/>
      <c r="D58" s="51"/>
      <c r="E58" s="51"/>
      <c r="F58" s="42">
        <v>0</v>
      </c>
      <c r="G58" s="49"/>
      <c r="H58" s="48"/>
      <c r="I58" s="52"/>
      <c r="J58" s="55"/>
      <c r="K58" s="56"/>
      <c r="L58" s="56"/>
      <c r="M58" s="56"/>
      <c r="N58" s="56"/>
      <c r="O58" s="56"/>
      <c r="P58" s="56"/>
      <c r="Q58" s="56"/>
      <c r="R58" s="56"/>
      <c r="S58" s="56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8"/>
    </row>
    <row r="59" spans="1:34" s="10" customFormat="1" ht="13.5" hidden="1" thickBot="1" x14ac:dyDescent="0.25">
      <c r="A59" s="51"/>
      <c r="B59" s="51" t="s">
        <v>357</v>
      </c>
      <c r="C59" s="51"/>
      <c r="D59" s="51"/>
      <c r="E59" s="51"/>
      <c r="F59" s="42">
        <v>0</v>
      </c>
      <c r="G59" s="49"/>
      <c r="H59" s="48"/>
      <c r="I59" s="52"/>
      <c r="J59" s="55"/>
      <c r="K59" s="56"/>
      <c r="L59" s="56"/>
      <c r="M59" s="56"/>
      <c r="N59" s="56"/>
      <c r="O59" s="56"/>
      <c r="P59" s="56"/>
      <c r="Q59" s="56"/>
      <c r="R59" s="56"/>
      <c r="S59" s="56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8"/>
    </row>
    <row r="60" spans="1:34" s="10" customFormat="1" ht="13.5" hidden="1" thickBot="1" x14ac:dyDescent="0.25">
      <c r="A60" s="51"/>
      <c r="B60" s="51" t="s">
        <v>357</v>
      </c>
      <c r="C60" s="51"/>
      <c r="D60" s="51"/>
      <c r="E60" s="51"/>
      <c r="F60" s="42">
        <v>0</v>
      </c>
      <c r="G60" s="49"/>
      <c r="H60" s="48"/>
      <c r="I60" s="52"/>
      <c r="J60" s="55"/>
      <c r="K60" s="56"/>
      <c r="L60" s="56"/>
      <c r="M60" s="56"/>
      <c r="N60" s="56"/>
      <c r="O60" s="56"/>
      <c r="P60" s="56"/>
      <c r="Q60" s="56"/>
      <c r="R60" s="56"/>
      <c r="S60" s="56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8"/>
    </row>
    <row r="61" spans="1:34" s="10" customFormat="1" ht="13.5" hidden="1" thickBot="1" x14ac:dyDescent="0.25">
      <c r="A61" s="51"/>
      <c r="B61" s="51" t="s">
        <v>421</v>
      </c>
      <c r="C61" s="51"/>
      <c r="D61" s="51"/>
      <c r="E61" s="51"/>
      <c r="F61" s="42">
        <v>0</v>
      </c>
      <c r="G61" s="49"/>
      <c r="H61" s="48"/>
      <c r="I61" s="52"/>
      <c r="J61" s="55"/>
      <c r="K61" s="56"/>
      <c r="L61" s="56"/>
      <c r="M61" s="56"/>
      <c r="N61" s="56"/>
      <c r="O61" s="56"/>
      <c r="P61" s="56"/>
      <c r="Q61" s="56"/>
      <c r="R61" s="56"/>
      <c r="S61" s="56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8"/>
    </row>
    <row r="62" spans="1:34" s="10" customFormat="1" ht="13.5" hidden="1" thickBot="1" x14ac:dyDescent="0.25">
      <c r="A62" s="51"/>
      <c r="B62" s="51" t="s">
        <v>422</v>
      </c>
      <c r="C62" s="51"/>
      <c r="D62" s="51"/>
      <c r="E62" s="51"/>
      <c r="F62" s="42">
        <v>0</v>
      </c>
      <c r="G62" s="49"/>
      <c r="H62" s="48"/>
      <c r="I62" s="52"/>
      <c r="J62" s="55"/>
      <c r="K62" s="56"/>
      <c r="L62" s="56"/>
      <c r="M62" s="56"/>
      <c r="N62" s="56"/>
      <c r="O62" s="56"/>
      <c r="P62" s="56"/>
      <c r="Q62" s="56"/>
      <c r="R62" s="56"/>
      <c r="S62" s="56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8"/>
    </row>
    <row r="63" spans="1:34" s="10" customFormat="1" ht="13.5" hidden="1" thickBot="1" x14ac:dyDescent="0.25">
      <c r="A63" s="51"/>
      <c r="B63" s="51" t="s">
        <v>423</v>
      </c>
      <c r="C63" s="51"/>
      <c r="D63" s="51"/>
      <c r="E63" s="51"/>
      <c r="F63" s="42">
        <v>0</v>
      </c>
      <c r="G63" s="49"/>
      <c r="H63" s="48"/>
      <c r="I63" s="52"/>
      <c r="J63" s="55"/>
      <c r="K63" s="56"/>
      <c r="L63" s="56"/>
      <c r="M63" s="56"/>
      <c r="N63" s="56"/>
      <c r="O63" s="56"/>
      <c r="P63" s="56"/>
      <c r="Q63" s="56"/>
      <c r="R63" s="56"/>
      <c r="S63" s="56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8"/>
    </row>
    <row r="64" spans="1:34" s="10" customFormat="1" ht="13.5" hidden="1" thickBot="1" x14ac:dyDescent="0.25">
      <c r="A64" s="51"/>
      <c r="B64" s="51" t="s">
        <v>424</v>
      </c>
      <c r="C64" s="51"/>
      <c r="D64" s="51"/>
      <c r="E64" s="51"/>
      <c r="F64" s="42">
        <v>0</v>
      </c>
      <c r="G64" s="49"/>
      <c r="H64" s="48"/>
      <c r="I64" s="52"/>
      <c r="J64" s="55"/>
      <c r="K64" s="56"/>
      <c r="L64" s="56"/>
      <c r="M64" s="56"/>
      <c r="N64" s="56"/>
      <c r="O64" s="56"/>
      <c r="P64" s="56"/>
      <c r="Q64" s="56"/>
      <c r="R64" s="56"/>
      <c r="S64" s="56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8"/>
    </row>
    <row r="65" spans="1:34" s="10" customFormat="1" ht="13.5" hidden="1" thickBot="1" x14ac:dyDescent="0.25">
      <c r="A65" s="51"/>
      <c r="B65" s="51" t="s">
        <v>425</v>
      </c>
      <c r="C65" s="51"/>
      <c r="D65" s="51"/>
      <c r="E65" s="51"/>
      <c r="F65" s="42" t="s">
        <v>426</v>
      </c>
      <c r="G65" s="49"/>
      <c r="H65" s="48"/>
      <c r="I65" s="52"/>
      <c r="J65" s="55"/>
      <c r="K65" s="56"/>
      <c r="L65" s="56"/>
      <c r="M65" s="56"/>
      <c r="N65" s="56"/>
      <c r="O65" s="56"/>
      <c r="P65" s="56"/>
      <c r="Q65" s="56"/>
      <c r="R65" s="56"/>
      <c r="S65" s="56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8"/>
    </row>
    <row r="66" spans="1:34" s="10" customFormat="1" ht="13.5" hidden="1" thickBot="1" x14ac:dyDescent="0.25">
      <c r="A66" s="51"/>
      <c r="B66" s="51" t="s">
        <v>427</v>
      </c>
      <c r="C66" s="51"/>
      <c r="D66" s="51"/>
      <c r="E66" s="51"/>
      <c r="F66" s="42" t="s">
        <v>428</v>
      </c>
      <c r="G66" s="49"/>
      <c r="H66" s="48"/>
      <c r="I66" s="52"/>
      <c r="J66" s="55"/>
      <c r="K66" s="56"/>
      <c r="L66" s="56"/>
      <c r="M66" s="56"/>
      <c r="N66" s="56"/>
      <c r="O66" s="56"/>
      <c r="P66" s="56"/>
      <c r="Q66" s="56"/>
      <c r="R66" s="56"/>
      <c r="S66" s="56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8"/>
    </row>
    <row r="67" spans="1:34" s="10" customFormat="1" ht="13.5" hidden="1" thickBot="1" x14ac:dyDescent="0.25">
      <c r="A67" s="51"/>
      <c r="B67" s="51" t="s">
        <v>429</v>
      </c>
      <c r="C67" s="51"/>
      <c r="D67" s="51"/>
      <c r="E67" s="51"/>
      <c r="F67" s="42" t="s">
        <v>430</v>
      </c>
      <c r="G67" s="49"/>
      <c r="H67" s="48"/>
      <c r="I67" s="52"/>
      <c r="J67" s="55"/>
      <c r="K67" s="56"/>
      <c r="L67" s="56"/>
      <c r="M67" s="56"/>
      <c r="N67" s="56"/>
      <c r="O67" s="56"/>
      <c r="P67" s="56"/>
      <c r="Q67" s="56"/>
      <c r="R67" s="56"/>
      <c r="S67" s="56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8"/>
    </row>
    <row r="68" spans="1:34" s="10" customFormat="1" ht="13.5" hidden="1" thickBot="1" x14ac:dyDescent="0.25">
      <c r="A68" s="51"/>
      <c r="B68" s="51" t="s">
        <v>431</v>
      </c>
      <c r="C68" s="51"/>
      <c r="D68" s="51"/>
      <c r="E68" s="51"/>
      <c r="F68" s="42" t="s">
        <v>432</v>
      </c>
      <c r="G68" s="49"/>
      <c r="H68" s="48"/>
      <c r="I68" s="52"/>
      <c r="J68" s="55"/>
      <c r="K68" s="56"/>
      <c r="L68" s="56" t="s">
        <v>374</v>
      </c>
      <c r="M68" s="56"/>
      <c r="N68" s="56"/>
      <c r="O68" s="56"/>
      <c r="P68" s="56"/>
      <c r="Q68" s="56"/>
      <c r="R68" s="56"/>
      <c r="S68" s="56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8"/>
    </row>
    <row r="69" spans="1:34" ht="49.5" customHeight="1" thickBot="1" x14ac:dyDescent="0.25">
      <c r="A69" s="60" t="s">
        <v>433</v>
      </c>
      <c r="B69" s="61" t="s">
        <v>434</v>
      </c>
      <c r="C69" s="61" t="s">
        <v>435</v>
      </c>
      <c r="D69" s="61" t="s">
        <v>436</v>
      </c>
      <c r="E69" s="62" t="s">
        <v>437</v>
      </c>
      <c r="F69" s="62" t="s">
        <v>438</v>
      </c>
      <c r="G69" s="63" t="s">
        <v>439</v>
      </c>
      <c r="H69" s="64" t="s">
        <v>440</v>
      </c>
      <c r="I69" s="65" t="s">
        <v>498</v>
      </c>
      <c r="J69" s="66" t="s">
        <v>441</v>
      </c>
      <c r="K69" s="42"/>
      <c r="L69" s="42"/>
      <c r="M69" s="42"/>
      <c r="N69" s="42"/>
      <c r="O69" s="42"/>
      <c r="P69" s="42"/>
      <c r="Q69" s="42"/>
      <c r="R69" s="42"/>
      <c r="S69" s="42"/>
    </row>
    <row r="70" spans="1:34" ht="24" customHeight="1" x14ac:dyDescent="0.2">
      <c r="A70" s="67" t="s">
        <v>442</v>
      </c>
      <c r="B70" s="68"/>
      <c r="C70" s="69"/>
      <c r="D70" s="69" t="s">
        <v>205</v>
      </c>
      <c r="E70" s="70"/>
      <c r="F70" s="71"/>
      <c r="G70" s="72"/>
      <c r="H70" s="69"/>
      <c r="I70" s="73"/>
      <c r="J70" s="74"/>
      <c r="K70" s="42"/>
      <c r="L70" s="42" t="s">
        <v>357</v>
      </c>
      <c r="M70" s="42"/>
      <c r="N70" s="42"/>
      <c r="O70" s="42"/>
      <c r="P70" s="42"/>
      <c r="Q70" s="42"/>
      <c r="R70" s="42"/>
      <c r="S70" s="42"/>
    </row>
    <row r="71" spans="1:34" ht="24" customHeight="1" x14ac:dyDescent="0.2">
      <c r="A71" s="67" t="s">
        <v>443</v>
      </c>
      <c r="B71" s="68"/>
      <c r="C71" s="69"/>
      <c r="D71" s="69" t="s">
        <v>205</v>
      </c>
      <c r="E71" s="70"/>
      <c r="F71" s="71"/>
      <c r="G71" s="72"/>
      <c r="H71" s="69"/>
      <c r="I71" s="73"/>
      <c r="J71" s="74"/>
      <c r="K71" s="42"/>
      <c r="L71" s="42" t="s">
        <v>357</v>
      </c>
      <c r="M71" s="42"/>
      <c r="N71" s="42"/>
      <c r="O71" s="42"/>
      <c r="P71" s="42"/>
      <c r="Q71" s="42"/>
      <c r="R71" s="42"/>
      <c r="S71" s="42"/>
    </row>
    <row r="72" spans="1:34" ht="24" customHeight="1" x14ac:dyDescent="0.2">
      <c r="A72" s="67" t="s">
        <v>444</v>
      </c>
      <c r="B72" s="75"/>
      <c r="C72" s="75"/>
      <c r="D72" s="69" t="s">
        <v>205</v>
      </c>
      <c r="E72" s="70"/>
      <c r="F72" s="71"/>
      <c r="G72" s="72"/>
      <c r="H72" s="75"/>
      <c r="I72" s="73"/>
      <c r="J72" s="74"/>
      <c r="K72" s="42"/>
      <c r="L72" s="42" t="s">
        <v>357</v>
      </c>
      <c r="M72" s="42"/>
      <c r="N72" s="42"/>
      <c r="O72" s="42"/>
      <c r="P72" s="42"/>
      <c r="Q72" s="42"/>
      <c r="R72" s="42"/>
      <c r="S72" s="42"/>
    </row>
    <row r="73" spans="1:34" ht="24" customHeight="1" x14ac:dyDescent="0.2">
      <c r="A73" s="67" t="s">
        <v>445</v>
      </c>
      <c r="B73" s="75"/>
      <c r="C73" s="75"/>
      <c r="D73" s="69" t="s">
        <v>205</v>
      </c>
      <c r="E73" s="70"/>
      <c r="F73" s="71"/>
      <c r="G73" s="72"/>
      <c r="H73" s="75"/>
      <c r="I73" s="73"/>
      <c r="J73" s="74"/>
      <c r="K73" s="42"/>
      <c r="L73" s="42" t="s">
        <v>357</v>
      </c>
      <c r="M73" s="42"/>
      <c r="N73" s="42"/>
      <c r="O73" s="42"/>
      <c r="P73" s="42"/>
      <c r="Q73" s="42"/>
      <c r="R73" s="42"/>
      <c r="S73" s="42"/>
    </row>
    <row r="74" spans="1:34" ht="24" customHeight="1" x14ac:dyDescent="0.2">
      <c r="A74" s="67" t="s">
        <v>446</v>
      </c>
      <c r="B74" s="68"/>
      <c r="C74" s="69"/>
      <c r="D74" s="69" t="s">
        <v>205</v>
      </c>
      <c r="E74" s="70"/>
      <c r="F74" s="71"/>
      <c r="G74" s="72"/>
      <c r="H74" s="69"/>
      <c r="I74" s="73"/>
      <c r="J74" s="74"/>
      <c r="K74" s="42"/>
      <c r="L74" s="42" t="s">
        <v>357</v>
      </c>
      <c r="M74" s="42"/>
      <c r="N74" s="42"/>
      <c r="O74" s="42"/>
      <c r="P74" s="42"/>
      <c r="Q74" s="42"/>
      <c r="R74" s="42"/>
      <c r="S74" s="42"/>
    </row>
    <row r="75" spans="1:34" ht="24" customHeight="1" x14ac:dyDescent="0.2">
      <c r="A75" s="67" t="s">
        <v>447</v>
      </c>
      <c r="B75" s="68"/>
      <c r="C75" s="69"/>
      <c r="D75" s="69" t="s">
        <v>205</v>
      </c>
      <c r="E75" s="70"/>
      <c r="F75" s="71"/>
      <c r="G75" s="72"/>
      <c r="H75" s="69"/>
      <c r="I75" s="73"/>
      <c r="J75" s="74"/>
      <c r="K75" s="42"/>
      <c r="L75" s="42" t="s">
        <v>357</v>
      </c>
      <c r="M75" s="42"/>
      <c r="N75" s="42"/>
      <c r="O75" s="42"/>
      <c r="P75" s="42"/>
      <c r="Q75" s="42"/>
      <c r="R75" s="42"/>
      <c r="S75" s="42"/>
    </row>
    <row r="76" spans="1:34" ht="24" customHeight="1" x14ac:dyDescent="0.2">
      <c r="A76" s="67" t="s">
        <v>448</v>
      </c>
      <c r="B76" s="68"/>
      <c r="C76" s="69"/>
      <c r="D76" s="69" t="s">
        <v>205</v>
      </c>
      <c r="E76" s="70"/>
      <c r="F76" s="71"/>
      <c r="G76" s="72"/>
      <c r="H76" s="69"/>
      <c r="I76" s="73"/>
      <c r="J76" s="74"/>
      <c r="K76" s="42"/>
      <c r="L76" s="42" t="s">
        <v>357</v>
      </c>
      <c r="M76" s="42"/>
      <c r="N76" s="42"/>
      <c r="O76" s="42"/>
      <c r="P76" s="42"/>
      <c r="Q76" s="42"/>
      <c r="R76" s="42"/>
      <c r="S76" s="42"/>
    </row>
    <row r="77" spans="1:34" ht="24" customHeight="1" x14ac:dyDescent="0.2">
      <c r="A77" s="67" t="s">
        <v>449</v>
      </c>
      <c r="B77" s="75"/>
      <c r="C77" s="75"/>
      <c r="D77" s="69" t="s">
        <v>205</v>
      </c>
      <c r="E77" s="70"/>
      <c r="F77" s="71"/>
      <c r="G77" s="72"/>
      <c r="H77" s="75"/>
      <c r="I77" s="73"/>
      <c r="J77" s="74"/>
      <c r="K77" s="42"/>
      <c r="L77" s="42" t="s">
        <v>357</v>
      </c>
      <c r="M77" s="42"/>
      <c r="N77" s="42"/>
      <c r="O77" s="42"/>
      <c r="P77" s="42"/>
      <c r="Q77" s="42"/>
      <c r="R77" s="42"/>
      <c r="S77" s="42"/>
    </row>
    <row r="78" spans="1:34" ht="24" customHeight="1" x14ac:dyDescent="0.2">
      <c r="A78" s="67" t="s">
        <v>450</v>
      </c>
      <c r="B78" s="68"/>
      <c r="C78" s="69"/>
      <c r="D78" s="69" t="s">
        <v>205</v>
      </c>
      <c r="E78" s="70"/>
      <c r="F78" s="71"/>
      <c r="G78" s="72"/>
      <c r="H78" s="69"/>
      <c r="I78" s="73"/>
      <c r="J78" s="74"/>
      <c r="K78" s="42"/>
      <c r="L78" s="42" t="s">
        <v>357</v>
      </c>
      <c r="M78" s="42"/>
      <c r="N78" s="42"/>
      <c r="O78" s="42"/>
      <c r="P78" s="42"/>
      <c r="Q78" s="42"/>
      <c r="R78" s="42"/>
      <c r="S78" s="42"/>
    </row>
    <row r="79" spans="1:34" ht="24" customHeight="1" x14ac:dyDescent="0.2">
      <c r="A79" s="67" t="s">
        <v>451</v>
      </c>
      <c r="B79" s="75"/>
      <c r="C79" s="75"/>
      <c r="D79" s="69" t="s">
        <v>205</v>
      </c>
      <c r="E79" s="70"/>
      <c r="F79" s="71"/>
      <c r="G79" s="72"/>
      <c r="H79" s="75"/>
      <c r="I79" s="73"/>
      <c r="J79" s="74"/>
      <c r="K79" s="42"/>
      <c r="L79" s="42" t="s">
        <v>357</v>
      </c>
      <c r="M79" s="42"/>
      <c r="N79" s="42"/>
      <c r="O79" s="42"/>
      <c r="P79" s="42"/>
      <c r="Q79" s="42"/>
      <c r="R79" s="42"/>
      <c r="S79" s="42"/>
    </row>
    <row r="80" spans="1:34" ht="24" customHeight="1" x14ac:dyDescent="0.2">
      <c r="A80" s="67" t="s">
        <v>452</v>
      </c>
      <c r="B80" s="68"/>
      <c r="C80" s="69"/>
      <c r="D80" s="69" t="s">
        <v>205</v>
      </c>
      <c r="E80" s="70"/>
      <c r="F80" s="71"/>
      <c r="G80" s="72"/>
      <c r="H80" s="69"/>
      <c r="I80" s="73"/>
      <c r="J80" s="74"/>
      <c r="K80" s="42"/>
      <c r="L80" s="42" t="s">
        <v>357</v>
      </c>
      <c r="M80" s="42"/>
      <c r="N80" s="42"/>
      <c r="O80" s="42"/>
      <c r="P80" s="42"/>
      <c r="Q80" s="42"/>
      <c r="R80" s="42"/>
      <c r="S80" s="42"/>
    </row>
    <row r="81" spans="1:19" ht="24" customHeight="1" x14ac:dyDescent="0.2">
      <c r="A81" s="67" t="s">
        <v>453</v>
      </c>
      <c r="B81" s="68"/>
      <c r="C81" s="69"/>
      <c r="D81" s="69" t="s">
        <v>205</v>
      </c>
      <c r="E81" s="70"/>
      <c r="F81" s="71"/>
      <c r="G81" s="72"/>
      <c r="H81" s="69"/>
      <c r="I81" s="73"/>
      <c r="J81" s="74"/>
      <c r="K81" s="42"/>
      <c r="L81" s="42" t="s">
        <v>357</v>
      </c>
      <c r="M81" s="42"/>
      <c r="N81" s="42"/>
      <c r="O81" s="42"/>
      <c r="P81" s="42"/>
      <c r="Q81" s="42"/>
      <c r="R81" s="42"/>
      <c r="S81" s="42"/>
    </row>
    <row r="82" spans="1:19" ht="24" customHeight="1" x14ac:dyDescent="0.2">
      <c r="A82" s="67" t="s">
        <v>454</v>
      </c>
      <c r="B82" s="75"/>
      <c r="C82" s="75"/>
      <c r="D82" s="69" t="s">
        <v>205</v>
      </c>
      <c r="E82" s="70"/>
      <c r="F82" s="71"/>
      <c r="G82" s="72"/>
      <c r="H82" s="75"/>
      <c r="I82" s="73"/>
      <c r="J82" s="74"/>
      <c r="K82" s="42"/>
      <c r="L82" s="42" t="s">
        <v>357</v>
      </c>
      <c r="M82" s="42"/>
      <c r="N82" s="42"/>
      <c r="O82" s="42"/>
      <c r="P82" s="42"/>
      <c r="Q82" s="42"/>
      <c r="R82" s="42"/>
      <c r="S82" s="42"/>
    </row>
    <row r="83" spans="1:19" ht="24" customHeight="1" x14ac:dyDescent="0.2">
      <c r="A83" s="67" t="s">
        <v>455</v>
      </c>
      <c r="B83" s="68"/>
      <c r="C83" s="69"/>
      <c r="D83" s="69" t="s">
        <v>205</v>
      </c>
      <c r="E83" s="70"/>
      <c r="F83" s="71"/>
      <c r="G83" s="72"/>
      <c r="H83" s="69"/>
      <c r="I83" s="73"/>
      <c r="J83" s="74"/>
      <c r="K83" s="42"/>
      <c r="L83" s="42" t="s">
        <v>357</v>
      </c>
      <c r="M83" s="42"/>
      <c r="N83" s="42"/>
      <c r="O83" s="42"/>
      <c r="P83" s="42"/>
      <c r="Q83" s="42"/>
      <c r="R83" s="42"/>
      <c r="S83" s="42"/>
    </row>
    <row r="84" spans="1:19" ht="24" customHeight="1" x14ac:dyDescent="0.2">
      <c r="A84" s="67" t="s">
        <v>456</v>
      </c>
      <c r="B84" s="75"/>
      <c r="C84" s="75"/>
      <c r="D84" s="69" t="s">
        <v>205</v>
      </c>
      <c r="E84" s="70"/>
      <c r="F84" s="71"/>
      <c r="G84" s="72"/>
      <c r="H84" s="75"/>
      <c r="I84" s="73"/>
      <c r="J84" s="74"/>
      <c r="K84" s="42"/>
      <c r="L84" s="42" t="s">
        <v>357</v>
      </c>
      <c r="M84" s="42"/>
      <c r="N84" s="42"/>
      <c r="O84" s="42"/>
      <c r="P84" s="42"/>
      <c r="Q84" s="42"/>
      <c r="R84" s="42"/>
      <c r="S84" s="42"/>
    </row>
    <row r="85" spans="1:19" ht="24" customHeight="1" x14ac:dyDescent="0.2">
      <c r="A85" s="67" t="s">
        <v>457</v>
      </c>
      <c r="B85" s="68"/>
      <c r="C85" s="69"/>
      <c r="D85" s="69" t="s">
        <v>205</v>
      </c>
      <c r="E85" s="70"/>
      <c r="F85" s="71"/>
      <c r="G85" s="72"/>
      <c r="H85" s="69"/>
      <c r="I85" s="73"/>
      <c r="J85" s="74"/>
      <c r="K85" s="42"/>
      <c r="L85" s="42" t="s">
        <v>357</v>
      </c>
      <c r="M85" s="42"/>
      <c r="N85" s="42"/>
      <c r="O85" s="42"/>
      <c r="P85" s="42"/>
      <c r="Q85" s="42"/>
      <c r="R85" s="42"/>
      <c r="S85" s="42"/>
    </row>
    <row r="86" spans="1:19" ht="24" customHeight="1" x14ac:dyDescent="0.2">
      <c r="A86" s="67" t="s">
        <v>458</v>
      </c>
      <c r="B86" s="75"/>
      <c r="C86" s="75"/>
      <c r="D86" s="69" t="s">
        <v>205</v>
      </c>
      <c r="E86" s="70"/>
      <c r="F86" s="71"/>
      <c r="G86" s="72"/>
      <c r="H86" s="75"/>
      <c r="I86" s="73"/>
      <c r="J86" s="74"/>
      <c r="K86" s="42"/>
      <c r="L86" s="42" t="s">
        <v>357</v>
      </c>
      <c r="M86" s="42"/>
      <c r="N86" s="42"/>
      <c r="O86" s="42"/>
      <c r="P86" s="42"/>
      <c r="Q86" s="42"/>
      <c r="R86" s="42"/>
      <c r="S86" s="42"/>
    </row>
    <row r="87" spans="1:19" ht="24" customHeight="1" x14ac:dyDescent="0.2">
      <c r="A87" s="67" t="s">
        <v>459</v>
      </c>
      <c r="B87" s="68"/>
      <c r="C87" s="69"/>
      <c r="D87" s="69" t="s">
        <v>205</v>
      </c>
      <c r="E87" s="70"/>
      <c r="F87" s="71"/>
      <c r="G87" s="72"/>
      <c r="H87" s="69"/>
      <c r="I87" s="73"/>
      <c r="J87" s="74"/>
      <c r="K87" s="42"/>
      <c r="L87" s="42" t="s">
        <v>357</v>
      </c>
      <c r="M87" s="42"/>
      <c r="N87" s="42"/>
      <c r="O87" s="42"/>
      <c r="P87" s="42"/>
      <c r="Q87" s="42"/>
      <c r="R87" s="42"/>
      <c r="S87" s="42"/>
    </row>
    <row r="88" spans="1:19" ht="24" customHeight="1" x14ac:dyDescent="0.2">
      <c r="A88" s="67" t="s">
        <v>460</v>
      </c>
      <c r="B88" s="75"/>
      <c r="C88" s="75"/>
      <c r="D88" s="69" t="s">
        <v>205</v>
      </c>
      <c r="E88" s="70"/>
      <c r="F88" s="71"/>
      <c r="G88" s="72"/>
      <c r="H88" s="75"/>
      <c r="I88" s="73"/>
      <c r="J88" s="74"/>
      <c r="K88" s="42"/>
      <c r="L88" s="42" t="s">
        <v>357</v>
      </c>
      <c r="M88" s="42"/>
      <c r="N88" s="42"/>
      <c r="O88" s="42"/>
      <c r="P88" s="42"/>
      <c r="Q88" s="42"/>
      <c r="R88" s="42"/>
      <c r="S88" s="42"/>
    </row>
    <row r="89" spans="1:19" ht="24" customHeight="1" x14ac:dyDescent="0.2">
      <c r="A89" s="67" t="s">
        <v>461</v>
      </c>
      <c r="B89" s="68"/>
      <c r="C89" s="69"/>
      <c r="D89" s="69" t="s">
        <v>205</v>
      </c>
      <c r="E89" s="70"/>
      <c r="F89" s="71"/>
      <c r="G89" s="72"/>
      <c r="H89" s="69"/>
      <c r="I89" s="73"/>
      <c r="J89" s="74"/>
      <c r="K89" s="42"/>
      <c r="L89" s="42" t="s">
        <v>357</v>
      </c>
      <c r="M89" s="42"/>
      <c r="N89" s="42"/>
      <c r="O89" s="42"/>
      <c r="P89" s="42"/>
      <c r="Q89" s="42"/>
      <c r="R89" s="42"/>
      <c r="S89" s="42"/>
    </row>
    <row r="90" spans="1:19" ht="24" customHeight="1" x14ac:dyDescent="0.2">
      <c r="A90" s="67" t="s">
        <v>462</v>
      </c>
      <c r="B90" s="68"/>
      <c r="C90" s="69"/>
      <c r="D90" s="69" t="s">
        <v>205</v>
      </c>
      <c r="E90" s="70"/>
      <c r="F90" s="71"/>
      <c r="G90" s="72"/>
      <c r="H90" s="69"/>
      <c r="I90" s="73"/>
      <c r="J90" s="74"/>
      <c r="K90" s="42"/>
      <c r="L90" s="42" t="s">
        <v>357</v>
      </c>
      <c r="M90" s="42"/>
      <c r="N90" s="42"/>
      <c r="O90" s="42"/>
      <c r="P90" s="42"/>
      <c r="Q90" s="42"/>
      <c r="R90" s="42"/>
      <c r="S90" s="42"/>
    </row>
    <row r="91" spans="1:19" ht="24" customHeight="1" thickBot="1" x14ac:dyDescent="0.25">
      <c r="A91" s="76" t="s">
        <v>463</v>
      </c>
      <c r="B91" s="77"/>
      <c r="C91" s="78"/>
      <c r="D91" s="78" t="s">
        <v>205</v>
      </c>
      <c r="E91" s="79"/>
      <c r="F91" s="80"/>
      <c r="G91" s="81"/>
      <c r="H91" s="78"/>
      <c r="I91" s="82"/>
      <c r="J91" s="83"/>
      <c r="K91" s="42"/>
      <c r="L91" s="42" t="s">
        <v>357</v>
      </c>
      <c r="M91" s="42"/>
      <c r="N91" s="42"/>
      <c r="O91" s="42"/>
      <c r="P91" s="42"/>
      <c r="Q91" s="42"/>
      <c r="R91" s="42"/>
      <c r="S91" s="42"/>
    </row>
  </sheetData>
  <mergeCells count="5">
    <mergeCell ref="A1:J1"/>
    <mergeCell ref="B2:E2"/>
    <mergeCell ref="G2:J2"/>
    <mergeCell ref="B3:E3"/>
    <mergeCell ref="A7:E7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Příprava rozpisu</vt:lpstr>
      <vt:lpstr>Parametry soutěží</vt:lpstr>
      <vt:lpstr>Rozpis</vt:lpstr>
      <vt:lpstr>Vážní listina</vt:lpstr>
      <vt:lpstr>Rozpis!Názvy_tisku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2014-01-13T00:08:46Z</cp:lastPrinted>
  <dcterms:created xsi:type="dcterms:W3CDTF">2009-03-04T16:22:42Z</dcterms:created>
  <dcterms:modified xsi:type="dcterms:W3CDTF">2019-01-07T18:45:12Z</dcterms:modified>
</cp:coreProperties>
</file>