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15360" windowHeight="7755"/>
  </bookViews>
  <sheets>
    <sheet name="Celkové výsledky" sheetId="22" r:id="rId1"/>
  </sheets>
  <definedNames>
    <definedName name="_xlnm.Print_Area" localSheetId="0">'Celkové výsledky'!$A$1:$Y$8</definedName>
  </definedNames>
  <calcPr calcId="125725"/>
</workbook>
</file>

<file path=xl/calcChain.xml><?xml version="1.0" encoding="utf-8"?>
<calcChain xmlns="http://schemas.openxmlformats.org/spreadsheetml/2006/main">
  <c r="X6" i="22"/>
  <c r="AD7" l="1"/>
  <c r="AE7"/>
  <c r="AF7"/>
  <c r="AD8"/>
  <c r="AE8"/>
  <c r="AF8"/>
  <c r="AF5"/>
  <c r="AE5"/>
  <c r="AD5"/>
  <c r="AC7"/>
  <c r="AC8"/>
  <c r="X8"/>
  <c r="X7"/>
  <c r="AC5"/>
  <c r="Y5"/>
  <c r="AK7"/>
  <c r="AK8" s="1"/>
  <c r="X5" l="1"/>
  <c r="AH5"/>
  <c r="AI5" s="1"/>
  <c r="AH7"/>
  <c r="AI7" s="1"/>
  <c r="AH8"/>
  <c r="AI8" s="1"/>
  <c r="AL8" l="1"/>
  <c r="AL7"/>
</calcChain>
</file>

<file path=xl/sharedStrings.xml><?xml version="1.0" encoding="utf-8"?>
<sst xmlns="http://schemas.openxmlformats.org/spreadsheetml/2006/main" count="42" uniqueCount="29">
  <si>
    <t>body celkem</t>
  </si>
  <si>
    <t>body</t>
  </si>
  <si>
    <t>Pořadí</t>
  </si>
  <si>
    <t xml:space="preserve"> kg (11)</t>
  </si>
  <si>
    <t xml:space="preserve"> kg (12)</t>
  </si>
  <si>
    <t xml:space="preserve"> kg (13)</t>
  </si>
  <si>
    <t xml:space="preserve"> kg (14)</t>
  </si>
  <si>
    <t xml:space="preserve"> kg (15)</t>
  </si>
  <si>
    <t>Úplný název oddílů</t>
  </si>
  <si>
    <t>oddíl</t>
  </si>
  <si>
    <t>počet hodnocených závodníků</t>
  </si>
  <si>
    <t>dody pro družstva</t>
  </si>
  <si>
    <t>body pro družstva</t>
  </si>
  <si>
    <t>TJ Jiskra Havlíčkův Brod</t>
  </si>
  <si>
    <t>4. kolo 20.10.2012 Třinec</t>
  </si>
  <si>
    <t>H.Brod</t>
  </si>
  <si>
    <t>Hod.</t>
  </si>
  <si>
    <t>počet startujících závodníků</t>
  </si>
  <si>
    <t>TJ TŽ Třinec</t>
  </si>
  <si>
    <t>Olymp</t>
  </si>
  <si>
    <t>Třin.</t>
  </si>
  <si>
    <t>přihláška do ligy</t>
  </si>
  <si>
    <t>1. kolo 01.03.2014 Chomutov</t>
  </si>
  <si>
    <t>x</t>
  </si>
  <si>
    <t>TJ Sokol Hodonín</t>
  </si>
  <si>
    <t>PSK Olymp Praha</t>
  </si>
  <si>
    <t>2. kolo 02.05.2015 Hodonín</t>
  </si>
  <si>
    <t>3. kolo 17.10.2015 Třinec</t>
  </si>
  <si>
    <t>Liga seniorů pro rok 2015 - družstvo tvoří minimálně 4 závodníci</t>
  </si>
</sst>
</file>

<file path=xl/styles.xml><?xml version="1.0" encoding="utf-8"?>
<styleSheet xmlns="http://schemas.openxmlformats.org/spreadsheetml/2006/main">
  <fonts count="8">
    <font>
      <sz val="10"/>
      <name val="Arial CE"/>
      <charset val="238"/>
    </font>
    <font>
      <b/>
      <sz val="18"/>
      <name val="Arial CE"/>
      <family val="2"/>
      <charset val="238"/>
    </font>
    <font>
      <sz val="8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6"/>
      <name val="Arial CE"/>
      <charset val="238"/>
    </font>
    <font>
      <sz val="12"/>
      <name val="Arial CE"/>
      <charset val="238"/>
    </font>
    <font>
      <sz val="14"/>
      <name val="Arial CE"/>
      <charset val="23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6" fillId="0" borderId="20" xfId="0" applyFont="1" applyBorder="1" applyAlignment="1">
      <alignment vertical="center"/>
    </xf>
    <xf numFmtId="0" fontId="0" fillId="0" borderId="36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21" xfId="0" applyFont="1" applyBorder="1" applyAlignment="1">
      <alignment vertical="center"/>
    </xf>
    <xf numFmtId="0" fontId="0" fillId="0" borderId="37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29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4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textRotation="90" wrapText="1"/>
    </xf>
    <xf numFmtId="0" fontId="0" fillId="0" borderId="39" xfId="0" applyBorder="1" applyAlignment="1">
      <alignment horizontal="center" vertical="center" textRotation="90" wrapText="1"/>
    </xf>
    <xf numFmtId="0" fontId="7" fillId="0" borderId="28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9"/>
  <sheetViews>
    <sheetView tabSelected="1" zoomScale="110" zoomScaleNormal="110" workbookViewId="0">
      <selection sqref="A1:Y2"/>
    </sheetView>
  </sheetViews>
  <sheetFormatPr defaultRowHeight="12.75"/>
  <cols>
    <col min="1" max="1" width="31.140625" customWidth="1"/>
    <col min="2" max="2" width="12.140625" customWidth="1"/>
    <col min="3" max="3" width="6.140625" customWidth="1"/>
    <col min="4" max="12" width="10.7109375" style="1" customWidth="1"/>
    <col min="13" max="15" width="10.7109375" style="1" hidden="1" customWidth="1"/>
    <col min="16" max="18" width="12.7109375" style="1" hidden="1" customWidth="1"/>
    <col min="19" max="23" width="8.85546875" style="1" hidden="1" customWidth="1"/>
    <col min="24" max="24" width="8.85546875" style="1" customWidth="1"/>
    <col min="25" max="25" width="9.140625" style="1"/>
    <col min="28" max="38" width="9.140625" style="1" hidden="1" customWidth="1"/>
    <col min="39" max="49" width="9.140625" style="1"/>
  </cols>
  <sheetData>
    <row r="1" spans="1:38" ht="13.15" customHeight="1">
      <c r="A1" s="47" t="s">
        <v>28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8"/>
    </row>
    <row r="2" spans="1:38" ht="37.5" customHeight="1" thickBot="1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8"/>
    </row>
    <row r="3" spans="1:38" ht="48.75" customHeight="1" thickTop="1" thickBot="1">
      <c r="A3" s="49" t="s">
        <v>8</v>
      </c>
      <c r="B3" s="55" t="s">
        <v>9</v>
      </c>
      <c r="C3" s="57" t="s">
        <v>21</v>
      </c>
      <c r="D3" s="44" t="s">
        <v>22</v>
      </c>
      <c r="E3" s="45"/>
      <c r="F3" s="46"/>
      <c r="G3" s="44" t="s">
        <v>26</v>
      </c>
      <c r="H3" s="45"/>
      <c r="I3" s="46"/>
      <c r="J3" s="44" t="s">
        <v>27</v>
      </c>
      <c r="K3" s="45"/>
      <c r="L3" s="46"/>
      <c r="M3" s="44"/>
      <c r="N3" s="45"/>
      <c r="O3" s="46"/>
      <c r="P3" s="44" t="s">
        <v>14</v>
      </c>
      <c r="Q3" s="45"/>
      <c r="R3" s="46"/>
      <c r="S3" s="24"/>
      <c r="T3" s="24"/>
      <c r="U3" s="24"/>
      <c r="V3" s="24"/>
      <c r="W3" s="25"/>
      <c r="X3" s="53" t="s">
        <v>0</v>
      </c>
      <c r="Y3" s="51" t="s">
        <v>2</v>
      </c>
    </row>
    <row r="4" spans="1:38" ht="51.75" customHeight="1" thickBot="1">
      <c r="A4" s="50"/>
      <c r="B4" s="56"/>
      <c r="C4" s="58"/>
      <c r="D4" s="6" t="s">
        <v>1</v>
      </c>
      <c r="E4" s="9" t="s">
        <v>12</v>
      </c>
      <c r="F4" s="7" t="s">
        <v>17</v>
      </c>
      <c r="G4" s="6" t="s">
        <v>1</v>
      </c>
      <c r="H4" s="9" t="s">
        <v>12</v>
      </c>
      <c r="I4" s="7" t="s">
        <v>17</v>
      </c>
      <c r="J4" s="6" t="s">
        <v>1</v>
      </c>
      <c r="K4" s="9" t="s">
        <v>12</v>
      </c>
      <c r="L4" s="7" t="s">
        <v>17</v>
      </c>
      <c r="M4" s="6" t="s">
        <v>1</v>
      </c>
      <c r="N4" s="9" t="s">
        <v>12</v>
      </c>
      <c r="O4" s="7" t="s">
        <v>17</v>
      </c>
      <c r="P4" s="6" t="s">
        <v>1</v>
      </c>
      <c r="Q4" s="9" t="s">
        <v>11</v>
      </c>
      <c r="R4" s="7" t="s">
        <v>10</v>
      </c>
      <c r="S4" s="3" t="s">
        <v>3</v>
      </c>
      <c r="T4" s="3" t="s">
        <v>4</v>
      </c>
      <c r="U4" s="4" t="s">
        <v>5</v>
      </c>
      <c r="V4" s="4" t="s">
        <v>6</v>
      </c>
      <c r="W4" s="4" t="s">
        <v>7</v>
      </c>
      <c r="X4" s="54"/>
      <c r="Y4" s="52"/>
    </row>
    <row r="5" spans="1:38" ht="24.95" customHeight="1">
      <c r="A5" s="26" t="s">
        <v>13</v>
      </c>
      <c r="B5" s="36" t="s">
        <v>15</v>
      </c>
      <c r="C5" s="27" t="s">
        <v>23</v>
      </c>
      <c r="D5" s="28">
        <v>106</v>
      </c>
      <c r="E5" s="30">
        <v>87</v>
      </c>
      <c r="F5" s="29">
        <v>13</v>
      </c>
      <c r="G5" s="38">
        <v>84</v>
      </c>
      <c r="H5" s="39">
        <v>84</v>
      </c>
      <c r="I5" s="40">
        <v>10</v>
      </c>
      <c r="J5" s="18">
        <v>73</v>
      </c>
      <c r="K5" s="15">
        <v>73</v>
      </c>
      <c r="L5" s="10">
        <v>9</v>
      </c>
      <c r="M5" s="2"/>
      <c r="N5" s="15"/>
      <c r="O5" s="8"/>
      <c r="P5" s="18"/>
      <c r="Q5" s="15"/>
      <c r="R5" s="15"/>
      <c r="S5" s="15"/>
      <c r="T5" s="15"/>
      <c r="U5" s="15"/>
      <c r="V5" s="15"/>
      <c r="W5" s="10"/>
      <c r="X5" s="41">
        <f>IF((IF(E5="",0,E5)+IF(H5="",0,H5)+IF(K5="",0,K5)+IF(N5="",0,N5))=0,"",(IF(E5="",0,E5)+IF(H5="",0,H5)+IF(K5="",0,K5)+IF(N5="",0,N5)))</f>
        <v>244</v>
      </c>
      <c r="Y5" s="5">
        <f>AL5</f>
        <v>1</v>
      </c>
      <c r="AB5" s="1">
        <v>2</v>
      </c>
      <c r="AC5" s="1">
        <f>IF((E5)="",0,E5)</f>
        <v>87</v>
      </c>
      <c r="AD5" s="1">
        <f>IF((H5)="",0,H5)</f>
        <v>84</v>
      </c>
      <c r="AE5" s="1">
        <f>IF((K5)="",0,K5)</f>
        <v>73</v>
      </c>
      <c r="AF5" s="1">
        <f>IF((N5)="",0,N5)</f>
        <v>0</v>
      </c>
      <c r="AH5" s="1">
        <f>AC5+AD5+AE5+AF5</f>
        <v>244</v>
      </c>
      <c r="AI5" s="1">
        <f>IF(AH5=0,"",AH5)</f>
        <v>244</v>
      </c>
      <c r="AK5" s="1">
        <v>1</v>
      </c>
      <c r="AL5" s="1">
        <v>1</v>
      </c>
    </row>
    <row r="6" spans="1:38" ht="24.95" customHeight="1">
      <c r="A6" s="26" t="s">
        <v>24</v>
      </c>
      <c r="B6" s="36" t="s">
        <v>16</v>
      </c>
      <c r="C6" s="27" t="s">
        <v>23</v>
      </c>
      <c r="D6" s="28">
        <v>66</v>
      </c>
      <c r="E6" s="30">
        <v>60</v>
      </c>
      <c r="F6" s="29">
        <v>12</v>
      </c>
      <c r="G6" s="28">
        <v>115</v>
      </c>
      <c r="H6" s="30">
        <v>89</v>
      </c>
      <c r="I6" s="36">
        <v>15</v>
      </c>
      <c r="J6" s="19">
        <v>73</v>
      </c>
      <c r="K6" s="16">
        <v>69</v>
      </c>
      <c r="L6" s="13">
        <v>11</v>
      </c>
      <c r="M6" s="11"/>
      <c r="N6" s="16"/>
      <c r="O6" s="12"/>
      <c r="P6" s="19"/>
      <c r="Q6" s="16"/>
      <c r="R6" s="16"/>
      <c r="S6" s="16"/>
      <c r="T6" s="16"/>
      <c r="U6" s="16"/>
      <c r="V6" s="16"/>
      <c r="W6" s="13"/>
      <c r="X6" s="42">
        <f t="shared" ref="X6" si="0">IF((IF(E6="",0,E6)+IF(H6="",0,H6)+IF(K6="",0,K6)+IF(N6="",0,N6))=0,"",(IF(E6="",0,E6)+IF(H6="",0,H6)+IF(K6="",0,K6)+IF(N6="",0,N6)))</f>
        <v>218</v>
      </c>
      <c r="Y6" s="14">
        <v>2</v>
      </c>
    </row>
    <row r="7" spans="1:38" ht="24.95" customHeight="1">
      <c r="A7" s="26" t="s">
        <v>18</v>
      </c>
      <c r="B7" s="36" t="s">
        <v>20</v>
      </c>
      <c r="C7" s="27" t="s">
        <v>23</v>
      </c>
      <c r="D7" s="28">
        <v>75</v>
      </c>
      <c r="E7" s="30">
        <v>64</v>
      </c>
      <c r="F7" s="29">
        <v>13</v>
      </c>
      <c r="G7" s="28">
        <v>62</v>
      </c>
      <c r="H7" s="30">
        <v>62</v>
      </c>
      <c r="I7" s="36">
        <v>9</v>
      </c>
      <c r="J7" s="19">
        <v>55</v>
      </c>
      <c r="K7" s="16">
        <v>55</v>
      </c>
      <c r="L7" s="13">
        <v>8</v>
      </c>
      <c r="M7" s="11"/>
      <c r="N7" s="16"/>
      <c r="O7" s="12"/>
      <c r="P7" s="19"/>
      <c r="Q7" s="16"/>
      <c r="R7" s="16"/>
      <c r="S7" s="16"/>
      <c r="T7" s="16"/>
      <c r="U7" s="16"/>
      <c r="V7" s="16"/>
      <c r="W7" s="13"/>
      <c r="X7" s="42">
        <f t="shared" ref="X7:X8" si="1">IF((IF(E7="",0,E7)+IF(H7="",0,H7)+IF(K7="",0,K7)+IF(N7="",0,N7))=0,"",(IF(E7="",0,E7)+IF(H7="",0,H7)+IF(K7="",0,K7)+IF(N7="",0,N7)))</f>
        <v>181</v>
      </c>
      <c r="Y7" s="14">
        <v>3</v>
      </c>
      <c r="AC7" s="1">
        <f t="shared" ref="AC7:AC8" si="2">IF((E7)="",0,E7)</f>
        <v>64</v>
      </c>
      <c r="AD7" s="1">
        <f t="shared" ref="AD7:AD8" si="3">IF((H7)="",0,H7)</f>
        <v>62</v>
      </c>
      <c r="AE7" s="1">
        <f t="shared" ref="AE7:AE8" si="4">IF((K7)="",0,K7)</f>
        <v>55</v>
      </c>
      <c r="AF7" s="1">
        <f t="shared" ref="AF7:AF8" si="5">IF((N7)="",0,N7)</f>
        <v>0</v>
      </c>
      <c r="AH7" s="1">
        <f t="shared" ref="AH7:AH8" si="6">AC7+AD7+AE7+AF7</f>
        <v>181</v>
      </c>
      <c r="AI7" s="1">
        <f t="shared" ref="AI7:AI8" si="7">IF(AH7=0,"",AH7)</f>
        <v>181</v>
      </c>
      <c r="AK7" s="1">
        <f>AK5+1</f>
        <v>2</v>
      </c>
      <c r="AL7" s="1">
        <f>IF(AH7=0,"",(IF(AH7=AH5,AL5,AK7)))</f>
        <v>2</v>
      </c>
    </row>
    <row r="8" spans="1:38" ht="24.95" customHeight="1" thickBot="1">
      <c r="A8" s="31" t="s">
        <v>25</v>
      </c>
      <c r="B8" s="37" t="s">
        <v>19</v>
      </c>
      <c r="C8" s="32" t="s">
        <v>23</v>
      </c>
      <c r="D8" s="33">
        <v>43</v>
      </c>
      <c r="E8" s="34">
        <v>43</v>
      </c>
      <c r="F8" s="35">
        <v>6</v>
      </c>
      <c r="G8" s="33">
        <v>52</v>
      </c>
      <c r="H8" s="34">
        <v>52</v>
      </c>
      <c r="I8" s="37">
        <v>6</v>
      </c>
      <c r="J8" s="20">
        <v>52</v>
      </c>
      <c r="K8" s="17">
        <v>52</v>
      </c>
      <c r="L8" s="23">
        <v>6</v>
      </c>
      <c r="M8" s="21"/>
      <c r="N8" s="17"/>
      <c r="O8" s="22"/>
      <c r="P8" s="20"/>
      <c r="Q8" s="17"/>
      <c r="R8" s="17"/>
      <c r="S8" s="17"/>
      <c r="T8" s="17"/>
      <c r="U8" s="17"/>
      <c r="V8" s="17"/>
      <c r="W8" s="23"/>
      <c r="X8" s="43">
        <f t="shared" si="1"/>
        <v>147</v>
      </c>
      <c r="Y8" s="59">
        <v>4</v>
      </c>
      <c r="AC8" s="1">
        <f t="shared" si="2"/>
        <v>43</v>
      </c>
      <c r="AD8" s="1">
        <f t="shared" si="3"/>
        <v>52</v>
      </c>
      <c r="AE8" s="1">
        <f t="shared" si="4"/>
        <v>52</v>
      </c>
      <c r="AF8" s="1">
        <f t="shared" si="5"/>
        <v>0</v>
      </c>
      <c r="AH8" s="1">
        <f t="shared" si="6"/>
        <v>147</v>
      </c>
      <c r="AI8" s="1">
        <f t="shared" si="7"/>
        <v>147</v>
      </c>
      <c r="AK8" s="1" t="e">
        <f>#REF!+1</f>
        <v>#REF!</v>
      </c>
      <c r="AL8" s="1" t="e">
        <f>IF(AH8=0,"",(IF(AH8=#REF!,#REF!,AK8)))</f>
        <v>#REF!</v>
      </c>
    </row>
    <row r="9" spans="1:38" ht="13.5" thickTop="1"/>
  </sheetData>
  <sortState ref="A5:X22">
    <sortCondition descending="1" ref="X5:X22"/>
  </sortState>
  <mergeCells count="11">
    <mergeCell ref="J3:L3"/>
    <mergeCell ref="M3:O3"/>
    <mergeCell ref="P3:R3"/>
    <mergeCell ref="A1:Y2"/>
    <mergeCell ref="A3:A4"/>
    <mergeCell ref="Y3:Y4"/>
    <mergeCell ref="X3:X4"/>
    <mergeCell ref="B3:B4"/>
    <mergeCell ref="D3:F3"/>
    <mergeCell ref="G3:I3"/>
    <mergeCell ref="C3:C4"/>
  </mergeCells>
  <phoneticPr fontId="2" type="noConversion"/>
  <printOptions horizontalCentered="1" verticalCentered="1"/>
  <pageMargins left="0.19685039370078741" right="0.19685039370078741" top="0.78740157480314965" bottom="0.78740157480314965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Celkové výsledky</vt:lpstr>
      <vt:lpstr>'Celkové výsledky'!Oblast_tisku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Belo Svitek</cp:lastModifiedBy>
  <cp:lastPrinted>2015-05-02T11:42:01Z</cp:lastPrinted>
  <dcterms:created xsi:type="dcterms:W3CDTF">2002-01-25T08:40:20Z</dcterms:created>
  <dcterms:modified xsi:type="dcterms:W3CDTF">2015-11-16T16:36:21Z</dcterms:modified>
</cp:coreProperties>
</file>