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-15" yWindow="-15" windowWidth="8640" windowHeight="8010"/>
  </bookViews>
  <sheets>
    <sheet name="Celkové výsledky" sheetId="22" r:id="rId1"/>
  </sheets>
  <definedNames>
    <definedName name="_xlnm.Print_Area" localSheetId="0">'Celkové výsledky'!$A$1:$Y$9</definedName>
  </definedNames>
  <calcPr calcId="125725"/>
</workbook>
</file>

<file path=xl/calcChain.xml><?xml version="1.0" encoding="utf-8"?>
<calcChain xmlns="http://schemas.openxmlformats.org/spreadsheetml/2006/main">
  <c r="Y5" i="22"/>
  <c r="AK6"/>
  <c r="AK7" s="1"/>
  <c r="AK8" s="1"/>
  <c r="AC6"/>
  <c r="AD6"/>
  <c r="AE6"/>
  <c r="AF6"/>
  <c r="AC7"/>
  <c r="AD7"/>
  <c r="AE7"/>
  <c r="AF7"/>
  <c r="AC8"/>
  <c r="AD8"/>
  <c r="AE8"/>
  <c r="AF8"/>
  <c r="AC9"/>
  <c r="AD9"/>
  <c r="AE9"/>
  <c r="AF9"/>
  <c r="AD5"/>
  <c r="AF5"/>
  <c r="AE5"/>
  <c r="AC5"/>
  <c r="AH6" l="1"/>
  <c r="AI6" s="1"/>
  <c r="X6" s="1"/>
  <c r="AH9"/>
  <c r="AI9" s="1"/>
  <c r="AH7"/>
  <c r="AI7" s="1"/>
  <c r="AH8"/>
  <c r="AI8" s="1"/>
  <c r="AH5"/>
  <c r="AI5" s="1"/>
  <c r="X5" s="1"/>
  <c r="AK9"/>
  <c r="X7" l="1"/>
  <c r="X8"/>
  <c r="AL8"/>
  <c r="Y8" s="1"/>
  <c r="AL7"/>
  <c r="Y7" s="1"/>
  <c r="X9"/>
  <c r="AL6"/>
  <c r="Y6" s="1"/>
  <c r="AL9"/>
  <c r="Y9" l="1"/>
</calcChain>
</file>

<file path=xl/sharedStrings.xml><?xml version="1.0" encoding="utf-8"?>
<sst xmlns="http://schemas.openxmlformats.org/spreadsheetml/2006/main" count="46" uniqueCount="32">
  <si>
    <t>body celkem</t>
  </si>
  <si>
    <t>body</t>
  </si>
  <si>
    <t>Pořadí</t>
  </si>
  <si>
    <t xml:space="preserve"> kg (11)</t>
  </si>
  <si>
    <t xml:space="preserve"> kg (12)</t>
  </si>
  <si>
    <t xml:space="preserve"> kg (13)</t>
  </si>
  <si>
    <t xml:space="preserve"> kg (14)</t>
  </si>
  <si>
    <t xml:space="preserve"> kg (15)</t>
  </si>
  <si>
    <t>Úplný název oddílů</t>
  </si>
  <si>
    <t>oddíl</t>
  </si>
  <si>
    <t>počet hodnocených závodníků</t>
  </si>
  <si>
    <t>dody pro družstva</t>
  </si>
  <si>
    <t>body pro družstva</t>
  </si>
  <si>
    <t>TJ Jiskra Havlíčkův Brod</t>
  </si>
  <si>
    <t>T.J. Sokol Hodonín</t>
  </si>
  <si>
    <t>4. kolo 20.10.2012 Třinec</t>
  </si>
  <si>
    <t>H.Brod</t>
  </si>
  <si>
    <t>Hod.</t>
  </si>
  <si>
    <t>CW Cho.</t>
  </si>
  <si>
    <t>počet startujících závodníků</t>
  </si>
  <si>
    <t>Liga seniorů pro rok 2013 - družstvo tvoří minimálně 4 závodníci</t>
  </si>
  <si>
    <t>1. kolo 26.01.2013 H. Brod</t>
  </si>
  <si>
    <t>TJ TŽ Třinec</t>
  </si>
  <si>
    <t>Olymp</t>
  </si>
  <si>
    <t>TJ PSK Olymp Praha</t>
  </si>
  <si>
    <t>CZECH WRESTLING Chomutov</t>
  </si>
  <si>
    <t>Třin.</t>
  </si>
  <si>
    <t>2. kolo 30.03.2013 Třinec</t>
  </si>
  <si>
    <t>3. kolo 25.05.2013 Praha</t>
  </si>
  <si>
    <t>4. kolo 22.06.2013 Chomutov</t>
  </si>
  <si>
    <t>přihláška do ligy</t>
  </si>
  <si>
    <t>X</t>
  </si>
</sst>
</file>

<file path=xl/styles.xml><?xml version="1.0" encoding="utf-8"?>
<styleSheet xmlns="http://schemas.openxmlformats.org/spreadsheetml/2006/main">
  <fonts count="8">
    <font>
      <sz val="10"/>
      <name val="Arial CE"/>
      <charset val="238"/>
    </font>
    <font>
      <b/>
      <sz val="18"/>
      <name val="Arial CE"/>
      <family val="2"/>
      <charset val="238"/>
    </font>
    <font>
      <sz val="8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b/>
      <sz val="16"/>
      <name val="Arial CE"/>
      <charset val="238"/>
    </font>
    <font>
      <b/>
      <sz val="10"/>
      <name val="Arial CE"/>
      <charset val="238"/>
    </font>
    <font>
      <sz val="14"/>
      <name val="Arial CE"/>
      <charset val="238"/>
    </font>
  </fonts>
  <fills count="2">
    <fill>
      <patternFill patternType="none"/>
    </fill>
    <fill>
      <patternFill patternType="gray125"/>
    </fill>
  </fills>
  <borders count="4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0" fillId="0" borderId="17" xfId="0" applyFon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Font="1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Font="1" applyBorder="1" applyAlignment="1">
      <alignment horizontal="left" vertical="center"/>
    </xf>
    <xf numFmtId="0" fontId="0" fillId="0" borderId="21" xfId="0" applyFont="1" applyBorder="1" applyAlignment="1">
      <alignment horizontal="left" vertical="center"/>
    </xf>
    <xf numFmtId="0" fontId="0" fillId="0" borderId="9" xfId="0" applyFont="1" applyBorder="1" applyAlignment="1">
      <alignment horizontal="left" vertical="center"/>
    </xf>
    <xf numFmtId="0" fontId="0" fillId="0" borderId="12" xfId="0" applyFont="1" applyBorder="1" applyAlignment="1">
      <alignment horizontal="left" vertical="center"/>
    </xf>
    <xf numFmtId="0" fontId="0" fillId="0" borderId="24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7" xfId="0" applyFont="1" applyFill="1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3" fillId="0" borderId="33" xfId="0" applyFont="1" applyBorder="1" applyAlignment="1">
      <alignment horizontal="center"/>
    </xf>
    <xf numFmtId="0" fontId="3" fillId="0" borderId="34" xfId="0" applyFont="1" applyBorder="1" applyAlignment="1">
      <alignment horizontal="center"/>
    </xf>
    <xf numFmtId="0" fontId="6" fillId="0" borderId="37" xfId="0" applyFont="1" applyBorder="1" applyAlignment="1">
      <alignment horizontal="center" vertical="center"/>
    </xf>
    <xf numFmtId="0" fontId="6" fillId="0" borderId="38" xfId="0" applyFont="1" applyBorder="1" applyAlignment="1">
      <alignment horizontal="center" vertical="center"/>
    </xf>
    <xf numFmtId="0" fontId="6" fillId="0" borderId="39" xfId="0" applyFont="1" applyBorder="1" applyAlignment="1">
      <alignment horizontal="center" vertical="center"/>
    </xf>
    <xf numFmtId="0" fontId="0" fillId="0" borderId="22" xfId="0" applyFont="1" applyBorder="1" applyAlignment="1">
      <alignment horizontal="left" vertical="center"/>
    </xf>
    <xf numFmtId="0" fontId="0" fillId="0" borderId="23" xfId="0" applyFont="1" applyBorder="1" applyAlignment="1">
      <alignment horizontal="left" vertical="center"/>
    </xf>
    <xf numFmtId="0" fontId="0" fillId="0" borderId="27" xfId="0" applyFont="1" applyBorder="1" applyAlignment="1">
      <alignment horizontal="center" vertical="center"/>
    </xf>
    <xf numFmtId="0" fontId="0" fillId="0" borderId="19" xfId="0" applyFont="1" applyBorder="1" applyAlignment="1">
      <alignment horizontal="center" vertical="center"/>
    </xf>
    <xf numFmtId="0" fontId="0" fillId="0" borderId="28" xfId="0" applyFont="1" applyBorder="1" applyAlignment="1">
      <alignment horizontal="center" vertical="center"/>
    </xf>
    <xf numFmtId="0" fontId="4" fillId="0" borderId="32" xfId="0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0" fontId="4" fillId="0" borderId="3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Alignment="1"/>
    <xf numFmtId="0" fontId="0" fillId="0" borderId="30" xfId="0" applyBorder="1" applyAlignment="1">
      <alignment horizontal="center" vertical="center" wrapText="1"/>
    </xf>
    <xf numFmtId="0" fontId="0" fillId="0" borderId="36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35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31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40" xfId="0" applyBorder="1" applyAlignment="1">
      <alignment horizontal="center" vertical="center" textRotation="90" wrapText="1"/>
    </xf>
    <xf numFmtId="0" fontId="0" fillId="0" borderId="41" xfId="0" applyBorder="1" applyAlignment="1">
      <alignment horizontal="center" vertical="center" textRotation="90" wrapText="1"/>
    </xf>
    <xf numFmtId="0" fontId="7" fillId="0" borderId="13" xfId="0" applyFont="1" applyBorder="1" applyAlignment="1">
      <alignment horizontal="center" vertical="center"/>
    </xf>
    <xf numFmtId="0" fontId="7" fillId="0" borderId="29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W10"/>
  <sheetViews>
    <sheetView tabSelected="1" zoomScale="90" zoomScaleNormal="90" workbookViewId="0">
      <selection sqref="A1:Y2"/>
    </sheetView>
  </sheetViews>
  <sheetFormatPr defaultRowHeight="12.75"/>
  <cols>
    <col min="1" max="1" width="31.140625" customWidth="1"/>
    <col min="2" max="2" width="12.140625" customWidth="1"/>
    <col min="3" max="3" width="4.140625" customWidth="1"/>
    <col min="4" max="15" width="10.7109375" style="1" customWidth="1"/>
    <col min="16" max="18" width="12.7109375" style="1" hidden="1" customWidth="1"/>
    <col min="19" max="23" width="8.85546875" style="1" hidden="1" customWidth="1"/>
    <col min="24" max="24" width="8.85546875" style="1" customWidth="1"/>
    <col min="25" max="25" width="9.140625" style="1"/>
    <col min="28" max="38" width="9.140625" style="1" hidden="1" customWidth="1"/>
    <col min="39" max="49" width="9.140625" style="1"/>
  </cols>
  <sheetData>
    <row r="1" spans="1:38" ht="13.15" customHeight="1">
      <c r="A1" s="47" t="s">
        <v>20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  <c r="Y1" s="48"/>
    </row>
    <row r="2" spans="1:38" ht="37.5" customHeight="1" thickBot="1">
      <c r="A2" s="47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8"/>
    </row>
    <row r="3" spans="1:38" ht="48.75" customHeight="1" thickTop="1" thickBot="1">
      <c r="A3" s="49" t="s">
        <v>8</v>
      </c>
      <c r="B3" s="55" t="s">
        <v>9</v>
      </c>
      <c r="C3" s="57" t="s">
        <v>30</v>
      </c>
      <c r="D3" s="44" t="s">
        <v>21</v>
      </c>
      <c r="E3" s="45"/>
      <c r="F3" s="46"/>
      <c r="G3" s="44" t="s">
        <v>27</v>
      </c>
      <c r="H3" s="45"/>
      <c r="I3" s="46"/>
      <c r="J3" s="44" t="s">
        <v>28</v>
      </c>
      <c r="K3" s="45"/>
      <c r="L3" s="46"/>
      <c r="M3" s="44" t="s">
        <v>29</v>
      </c>
      <c r="N3" s="45"/>
      <c r="O3" s="46"/>
      <c r="P3" s="44" t="s">
        <v>15</v>
      </c>
      <c r="Q3" s="45"/>
      <c r="R3" s="46"/>
      <c r="S3" s="34"/>
      <c r="T3" s="34"/>
      <c r="U3" s="34"/>
      <c r="V3" s="34"/>
      <c r="W3" s="35"/>
      <c r="X3" s="53" t="s">
        <v>0</v>
      </c>
      <c r="Y3" s="51" t="s">
        <v>2</v>
      </c>
    </row>
    <row r="4" spans="1:38" ht="51.75" customHeight="1" thickBot="1">
      <c r="A4" s="50"/>
      <c r="B4" s="56"/>
      <c r="C4" s="58"/>
      <c r="D4" s="6" t="s">
        <v>1</v>
      </c>
      <c r="E4" s="9" t="s">
        <v>12</v>
      </c>
      <c r="F4" s="7" t="s">
        <v>19</v>
      </c>
      <c r="G4" s="6" t="s">
        <v>1</v>
      </c>
      <c r="H4" s="9" t="s">
        <v>12</v>
      </c>
      <c r="I4" s="7" t="s">
        <v>19</v>
      </c>
      <c r="J4" s="6" t="s">
        <v>1</v>
      </c>
      <c r="K4" s="9" t="s">
        <v>12</v>
      </c>
      <c r="L4" s="7" t="s">
        <v>19</v>
      </c>
      <c r="M4" s="6" t="s">
        <v>1</v>
      </c>
      <c r="N4" s="9" t="s">
        <v>12</v>
      </c>
      <c r="O4" s="7" t="s">
        <v>19</v>
      </c>
      <c r="P4" s="6" t="s">
        <v>1</v>
      </c>
      <c r="Q4" s="9" t="s">
        <v>11</v>
      </c>
      <c r="R4" s="7" t="s">
        <v>10</v>
      </c>
      <c r="S4" s="3" t="s">
        <v>3</v>
      </c>
      <c r="T4" s="3" t="s">
        <v>4</v>
      </c>
      <c r="U4" s="4" t="s">
        <v>5</v>
      </c>
      <c r="V4" s="4" t="s">
        <v>6</v>
      </c>
      <c r="W4" s="4" t="s">
        <v>7</v>
      </c>
      <c r="X4" s="54"/>
      <c r="Y4" s="52"/>
    </row>
    <row r="5" spans="1:38" ht="24.95" customHeight="1">
      <c r="A5" s="23" t="s">
        <v>13</v>
      </c>
      <c r="B5" s="25" t="s">
        <v>16</v>
      </c>
      <c r="C5" s="36" t="s">
        <v>31</v>
      </c>
      <c r="D5" s="11">
        <v>87</v>
      </c>
      <c r="E5" s="18">
        <v>87</v>
      </c>
      <c r="F5" s="30">
        <v>10</v>
      </c>
      <c r="G5" s="11">
        <v>89</v>
      </c>
      <c r="H5" s="18">
        <v>89</v>
      </c>
      <c r="I5" s="30">
        <v>10</v>
      </c>
      <c r="J5" s="27">
        <v>63</v>
      </c>
      <c r="K5" s="19">
        <v>63</v>
      </c>
      <c r="L5" s="10">
        <v>8</v>
      </c>
      <c r="M5" s="2">
        <v>95</v>
      </c>
      <c r="N5" s="19">
        <v>95</v>
      </c>
      <c r="O5" s="8">
        <v>10</v>
      </c>
      <c r="P5" s="27"/>
      <c r="Q5" s="19"/>
      <c r="R5" s="19"/>
      <c r="S5" s="19"/>
      <c r="T5" s="19"/>
      <c r="U5" s="19"/>
      <c r="V5" s="19"/>
      <c r="W5" s="19"/>
      <c r="X5" s="10">
        <f t="shared" ref="X5:X7" si="0">AI5</f>
        <v>334</v>
      </c>
      <c r="Y5" s="5">
        <f>AL5</f>
        <v>1</v>
      </c>
      <c r="AB5" s="1">
        <v>2</v>
      </c>
      <c r="AC5" s="1">
        <f>E5</f>
        <v>87</v>
      </c>
      <c r="AD5" s="1">
        <f>H5</f>
        <v>89</v>
      </c>
      <c r="AE5" s="1">
        <f>K5</f>
        <v>63</v>
      </c>
      <c r="AF5" s="1">
        <f>N5</f>
        <v>95</v>
      </c>
      <c r="AH5" s="1">
        <f>AC5+AD5+AE5+AF5</f>
        <v>334</v>
      </c>
      <c r="AI5" s="1">
        <f>IF(AH5=0,"",AH5)</f>
        <v>334</v>
      </c>
      <c r="AK5" s="1">
        <v>1</v>
      </c>
      <c r="AL5" s="1">
        <v>1</v>
      </c>
    </row>
    <row r="6" spans="1:38" ht="24.95" customHeight="1">
      <c r="A6" s="24" t="s">
        <v>14</v>
      </c>
      <c r="B6" s="26" t="s">
        <v>17</v>
      </c>
      <c r="C6" s="37" t="s">
        <v>31</v>
      </c>
      <c r="D6" s="13">
        <v>60</v>
      </c>
      <c r="E6" s="20">
        <v>60</v>
      </c>
      <c r="F6" s="12">
        <v>10</v>
      </c>
      <c r="G6" s="13">
        <v>70</v>
      </c>
      <c r="H6" s="20">
        <v>70</v>
      </c>
      <c r="I6" s="12">
        <v>10</v>
      </c>
      <c r="J6" s="28">
        <v>58</v>
      </c>
      <c r="K6" s="21">
        <v>58</v>
      </c>
      <c r="L6" s="16">
        <v>9</v>
      </c>
      <c r="M6" s="14">
        <v>75</v>
      </c>
      <c r="N6" s="21">
        <v>75</v>
      </c>
      <c r="O6" s="15">
        <v>13</v>
      </c>
      <c r="P6" s="28"/>
      <c r="Q6" s="21"/>
      <c r="R6" s="21"/>
      <c r="S6" s="21"/>
      <c r="T6" s="21"/>
      <c r="U6" s="21"/>
      <c r="V6" s="21"/>
      <c r="W6" s="21"/>
      <c r="X6" s="16">
        <f t="shared" si="0"/>
        <v>263</v>
      </c>
      <c r="Y6" s="17">
        <f>AL6</f>
        <v>2</v>
      </c>
      <c r="AC6" s="1">
        <f t="shared" ref="AC6:AC9" si="1">E6</f>
        <v>60</v>
      </c>
      <c r="AD6" s="1">
        <f t="shared" ref="AD6:AD9" si="2">H6</f>
        <v>70</v>
      </c>
      <c r="AE6" s="1">
        <f t="shared" ref="AE6:AE9" si="3">K6</f>
        <v>58</v>
      </c>
      <c r="AF6" s="1">
        <f t="shared" ref="AF6:AF9" si="4">N6</f>
        <v>75</v>
      </c>
      <c r="AH6" s="1">
        <f t="shared" ref="AH6:AH9" si="5">AC6+AD6+AE6+AF6</f>
        <v>263</v>
      </c>
      <c r="AI6" s="1">
        <f t="shared" ref="AI6:AI9" si="6">IF(AH6=0,"",AH6)</f>
        <v>263</v>
      </c>
      <c r="AK6" s="1">
        <f>AK5+1</f>
        <v>2</v>
      </c>
      <c r="AL6" s="1">
        <f>IF(AH6=0,"",(IF(AH6=AH5,AL5,AK6)))</f>
        <v>2</v>
      </c>
    </row>
    <row r="7" spans="1:38" ht="24.95" customHeight="1">
      <c r="A7" s="24" t="s">
        <v>25</v>
      </c>
      <c r="B7" s="26" t="s">
        <v>18</v>
      </c>
      <c r="C7" s="37" t="s">
        <v>31</v>
      </c>
      <c r="D7" s="13">
        <v>35</v>
      </c>
      <c r="E7" s="20">
        <v>35</v>
      </c>
      <c r="F7" s="12">
        <v>9</v>
      </c>
      <c r="G7" s="13">
        <v>47</v>
      </c>
      <c r="H7" s="20">
        <v>47</v>
      </c>
      <c r="I7" s="12">
        <v>8</v>
      </c>
      <c r="J7" s="28">
        <v>63</v>
      </c>
      <c r="K7" s="21">
        <v>63</v>
      </c>
      <c r="L7" s="16">
        <v>9</v>
      </c>
      <c r="M7" s="14">
        <v>34</v>
      </c>
      <c r="N7" s="21">
        <v>34</v>
      </c>
      <c r="O7" s="15">
        <v>5</v>
      </c>
      <c r="P7" s="28"/>
      <c r="Q7" s="21"/>
      <c r="R7" s="21"/>
      <c r="S7" s="21"/>
      <c r="T7" s="21"/>
      <c r="U7" s="21"/>
      <c r="V7" s="21"/>
      <c r="W7" s="21"/>
      <c r="X7" s="16">
        <f t="shared" si="0"/>
        <v>179</v>
      </c>
      <c r="Y7" s="17">
        <f t="shared" ref="Y7:Y9" si="7">AL7</f>
        <v>3</v>
      </c>
      <c r="AC7" s="1">
        <f t="shared" si="1"/>
        <v>35</v>
      </c>
      <c r="AD7" s="1">
        <f t="shared" si="2"/>
        <v>47</v>
      </c>
      <c r="AE7" s="1">
        <f t="shared" si="3"/>
        <v>63</v>
      </c>
      <c r="AF7" s="1">
        <f t="shared" si="4"/>
        <v>34</v>
      </c>
      <c r="AH7" s="1">
        <f t="shared" si="5"/>
        <v>179</v>
      </c>
      <c r="AI7" s="1">
        <f t="shared" si="6"/>
        <v>179</v>
      </c>
      <c r="AK7" s="1">
        <f t="shared" ref="AK7:AK9" si="8">AK6+1</f>
        <v>3</v>
      </c>
      <c r="AL7" s="1">
        <f t="shared" ref="AL7:AL9" si="9">IF(AH7=0,"",(IF(AH7=AH6,AL6,AK7)))</f>
        <v>3</v>
      </c>
    </row>
    <row r="8" spans="1:38" ht="24.95" customHeight="1">
      <c r="A8" s="24" t="s">
        <v>22</v>
      </c>
      <c r="B8" s="26" t="s">
        <v>26</v>
      </c>
      <c r="C8" s="37" t="s">
        <v>31</v>
      </c>
      <c r="D8" s="13">
        <v>19</v>
      </c>
      <c r="E8" s="20">
        <v>19</v>
      </c>
      <c r="F8" s="12">
        <v>6</v>
      </c>
      <c r="G8" s="13">
        <v>34</v>
      </c>
      <c r="H8" s="20">
        <v>34</v>
      </c>
      <c r="I8" s="12">
        <v>8</v>
      </c>
      <c r="J8" s="28">
        <v>25</v>
      </c>
      <c r="K8" s="21">
        <v>25</v>
      </c>
      <c r="L8" s="16">
        <v>4</v>
      </c>
      <c r="M8" s="14">
        <v>41</v>
      </c>
      <c r="N8" s="21">
        <v>41</v>
      </c>
      <c r="O8" s="15">
        <v>6</v>
      </c>
      <c r="P8" s="28"/>
      <c r="Q8" s="21"/>
      <c r="R8" s="21"/>
      <c r="S8" s="21"/>
      <c r="T8" s="21"/>
      <c r="U8" s="21"/>
      <c r="V8" s="21"/>
      <c r="W8" s="21"/>
      <c r="X8" s="16">
        <f>AI8</f>
        <v>119</v>
      </c>
      <c r="Y8" s="59">
        <f t="shared" si="7"/>
        <v>4</v>
      </c>
      <c r="AC8" s="1">
        <f t="shared" si="1"/>
        <v>19</v>
      </c>
      <c r="AD8" s="1">
        <f t="shared" si="2"/>
        <v>34</v>
      </c>
      <c r="AE8" s="1">
        <f t="shared" si="3"/>
        <v>25</v>
      </c>
      <c r="AF8" s="1">
        <f t="shared" si="4"/>
        <v>41</v>
      </c>
      <c r="AH8" s="1">
        <f t="shared" si="5"/>
        <v>119</v>
      </c>
      <c r="AI8" s="1">
        <f t="shared" si="6"/>
        <v>119</v>
      </c>
      <c r="AK8" s="1">
        <f t="shared" si="8"/>
        <v>4</v>
      </c>
      <c r="AL8" s="1">
        <f t="shared" si="9"/>
        <v>4</v>
      </c>
    </row>
    <row r="9" spans="1:38" ht="24.95" customHeight="1" thickBot="1">
      <c r="A9" s="39" t="s">
        <v>24</v>
      </c>
      <c r="B9" s="40" t="s">
        <v>23</v>
      </c>
      <c r="C9" s="38" t="s">
        <v>31</v>
      </c>
      <c r="D9" s="41">
        <v>41</v>
      </c>
      <c r="E9" s="42">
        <v>41</v>
      </c>
      <c r="F9" s="43">
        <v>8</v>
      </c>
      <c r="G9" s="41">
        <v>27</v>
      </c>
      <c r="H9" s="42">
        <v>27</v>
      </c>
      <c r="I9" s="43">
        <v>6</v>
      </c>
      <c r="J9" s="29">
        <v>45</v>
      </c>
      <c r="K9" s="22">
        <v>45</v>
      </c>
      <c r="L9" s="33">
        <v>7</v>
      </c>
      <c r="M9" s="31">
        <v>9</v>
      </c>
      <c r="N9" s="22"/>
      <c r="O9" s="32">
        <v>2</v>
      </c>
      <c r="P9" s="29"/>
      <c r="Q9" s="22"/>
      <c r="R9" s="22"/>
      <c r="S9" s="22"/>
      <c r="T9" s="22"/>
      <c r="U9" s="22"/>
      <c r="V9" s="22"/>
      <c r="W9" s="22"/>
      <c r="X9" s="33">
        <f>AI9</f>
        <v>113</v>
      </c>
      <c r="Y9" s="60">
        <f t="shared" si="7"/>
        <v>5</v>
      </c>
      <c r="AB9" s="1">
        <v>5</v>
      </c>
      <c r="AC9" s="1">
        <f t="shared" si="1"/>
        <v>41</v>
      </c>
      <c r="AD9" s="1">
        <f t="shared" si="2"/>
        <v>27</v>
      </c>
      <c r="AE9" s="1">
        <f t="shared" si="3"/>
        <v>45</v>
      </c>
      <c r="AF9" s="1">
        <f t="shared" si="4"/>
        <v>0</v>
      </c>
      <c r="AH9" s="1">
        <f t="shared" si="5"/>
        <v>113</v>
      </c>
      <c r="AI9" s="1">
        <f t="shared" si="6"/>
        <v>113</v>
      </c>
      <c r="AK9" s="1">
        <f t="shared" si="8"/>
        <v>5</v>
      </c>
      <c r="AL9" s="1">
        <f t="shared" si="9"/>
        <v>5</v>
      </c>
    </row>
    <row r="10" spans="1:38" ht="13.5" thickTop="1"/>
  </sheetData>
  <sortState ref="A8:X9">
    <sortCondition descending="1" ref="X8:X9"/>
  </sortState>
  <mergeCells count="11">
    <mergeCell ref="J3:L3"/>
    <mergeCell ref="M3:O3"/>
    <mergeCell ref="P3:R3"/>
    <mergeCell ref="A1:Y2"/>
    <mergeCell ref="A3:A4"/>
    <mergeCell ref="Y3:Y4"/>
    <mergeCell ref="X3:X4"/>
    <mergeCell ref="B3:B4"/>
    <mergeCell ref="D3:F3"/>
    <mergeCell ref="G3:I3"/>
    <mergeCell ref="C3:C4"/>
  </mergeCells>
  <phoneticPr fontId="2" type="noConversion"/>
  <printOptions horizontalCentered="1" verticalCentered="1"/>
  <pageMargins left="0.19685039370078741" right="0.19685039370078741" top="0.78740157480314965" bottom="0.78740157480314965" header="0.51181102362204722" footer="0.51181102362204722"/>
  <pageSetup paperSize="9" scale="7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Celkové výsledky</vt:lpstr>
      <vt:lpstr>'Celkové výsledky'!Oblast_tisku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Belo Svitek</cp:lastModifiedBy>
  <cp:lastPrinted>2013-03-31T11:57:23Z</cp:lastPrinted>
  <dcterms:created xsi:type="dcterms:W3CDTF">2002-01-25T08:40:20Z</dcterms:created>
  <dcterms:modified xsi:type="dcterms:W3CDTF">2015-11-16T16:29:50Z</dcterms:modified>
</cp:coreProperties>
</file>